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870" windowHeight="5385" firstSheet="3" activeTab="3"/>
  </bookViews>
  <sheets>
    <sheet name="TABELA" sheetId="1" r:id="rId1"/>
    <sheet name="INDY" sheetId="2" r:id="rId2"/>
    <sheet name="WALBD" sheetId="3" r:id="rId3"/>
    <sheet name="MECZE" sheetId="4" r:id="rId4"/>
  </sheets>
  <definedNames/>
  <calcPr fullCalcOnLoad="1"/>
</workbook>
</file>

<file path=xl/sharedStrings.xml><?xml version="1.0" encoding="utf-8"?>
<sst xmlns="http://schemas.openxmlformats.org/spreadsheetml/2006/main" count="941" uniqueCount="132">
  <si>
    <t>Data</t>
  </si>
  <si>
    <t>Godzina</t>
  </si>
  <si>
    <t>Gospodarz</t>
  </si>
  <si>
    <t>Gość</t>
  </si>
  <si>
    <t>19.00</t>
  </si>
  <si>
    <t>PZU II</t>
  </si>
  <si>
    <t>TRZYSTU</t>
  </si>
  <si>
    <t>:</t>
  </si>
  <si>
    <t>Punkty</t>
  </si>
  <si>
    <t>Pins</t>
  </si>
  <si>
    <t>02.02.2012</t>
  </si>
  <si>
    <t>MAZURG</t>
  </si>
  <si>
    <t>TP SA II</t>
  </si>
  <si>
    <t>WARMIG II</t>
  </si>
  <si>
    <t>2 KOLEJKA</t>
  </si>
  <si>
    <t>1 KOLEJKA</t>
  </si>
  <si>
    <t>16.02.3012</t>
  </si>
  <si>
    <t>12.03.2012</t>
  </si>
  <si>
    <t>16.02.2012</t>
  </si>
  <si>
    <t>PZU I</t>
  </si>
  <si>
    <t>3 KOLEJKA</t>
  </si>
  <si>
    <t>01.03.2012</t>
  </si>
  <si>
    <t>4 KOLEJKA</t>
  </si>
  <si>
    <t>15.03.2012</t>
  </si>
  <si>
    <t xml:space="preserve">MAZURG </t>
  </si>
  <si>
    <t>5 KOLEJKA</t>
  </si>
  <si>
    <t>29.03.2012</t>
  </si>
  <si>
    <t xml:space="preserve">PZU II </t>
  </si>
  <si>
    <t>RUNDA PODSTAWOWA</t>
  </si>
  <si>
    <t>RUNDA REWANZOWA</t>
  </si>
  <si>
    <t>6 KOLEJKA</t>
  </si>
  <si>
    <t>7 KOLEJKA</t>
  </si>
  <si>
    <t>8 KOLEJKA</t>
  </si>
  <si>
    <t>9 KOLEJKA</t>
  </si>
  <si>
    <t>10 KOLEJKA</t>
  </si>
  <si>
    <t>TABELA</t>
  </si>
  <si>
    <t>miejsce</t>
  </si>
  <si>
    <t>nr licencji</t>
  </si>
  <si>
    <t>Nazwisko i Imię</t>
  </si>
  <si>
    <t>średnia</t>
  </si>
  <si>
    <t>ilość</t>
  </si>
  <si>
    <t>suma</t>
  </si>
  <si>
    <t>TOTALL</t>
  </si>
  <si>
    <t>hndc</t>
  </si>
  <si>
    <t>ORZECHOWSKI ARTUR</t>
  </si>
  <si>
    <t>ŹYGADŁO GRZEGORZ</t>
  </si>
  <si>
    <t>NAZWA DRUZYNY</t>
  </si>
  <si>
    <t>SZORC WOJCIECH</t>
  </si>
  <si>
    <t>WUJTEWICZ JANUSZ</t>
  </si>
  <si>
    <t>KRUTCZENKO ROBERT</t>
  </si>
  <si>
    <t>LACHOWICZ JACEK</t>
  </si>
  <si>
    <t>SALWOWSKI MAREK</t>
  </si>
  <si>
    <t>PASEMKO MAREK</t>
  </si>
  <si>
    <t>ZYGAS ANDRZEJ</t>
  </si>
  <si>
    <t>ŁAKOMY TOMASZ</t>
  </si>
  <si>
    <t>KOZIKOWSKI PRZEMYSŁAW</t>
  </si>
  <si>
    <t>ANACKI PIOTR</t>
  </si>
  <si>
    <t>PARDA KRZYSZTOF</t>
  </si>
  <si>
    <t>KRUSZEWSKI ROMAN</t>
  </si>
  <si>
    <t>MARKOWSKI MAREK</t>
  </si>
  <si>
    <t>WIZIECKI WOJCIECH</t>
  </si>
  <si>
    <t>CZAPLICKI SEBASTIAN</t>
  </si>
  <si>
    <t>SNARSKI GRZEGORZ</t>
  </si>
  <si>
    <t>TRĄBCZYŃSKI TOMASZ</t>
  </si>
  <si>
    <t>CERAŃSKI PIOTR</t>
  </si>
  <si>
    <t>BANASZEWSKI JAREK</t>
  </si>
  <si>
    <t>CHRZANOWSKI ADAM</t>
  </si>
  <si>
    <t>MEN</t>
  </si>
  <si>
    <t>WOMEN</t>
  </si>
  <si>
    <t>SCHMIDT AGNIESZKA</t>
  </si>
  <si>
    <t>ZAJĄCZKOWSKA ANNA</t>
  </si>
  <si>
    <t>LEWICKA ELŻBIETA</t>
  </si>
  <si>
    <t>KOCON ELŻBIETA</t>
  </si>
  <si>
    <t>GRZEGORSKA MARIOLA</t>
  </si>
  <si>
    <t>SZORC OLA</t>
  </si>
  <si>
    <t>ROGALSKA AGATA</t>
  </si>
  <si>
    <t>LICZBA PASKÓW &gt;200</t>
  </si>
  <si>
    <t>TERMINARZ AMATORSKIEJ LIGI BOWLINGOWEJ</t>
  </si>
  <si>
    <t>19.30</t>
  </si>
  <si>
    <t>KOCON JACEK</t>
  </si>
  <si>
    <t>12.04.2012</t>
  </si>
  <si>
    <t>26.04.2012</t>
  </si>
  <si>
    <t>MAJEWSKI PIOTR</t>
  </si>
  <si>
    <t>12.04</t>
  </si>
  <si>
    <t>26.04</t>
  </si>
  <si>
    <t>10.05.2012</t>
  </si>
  <si>
    <t>10.05</t>
  </si>
  <si>
    <t>16.04.2012</t>
  </si>
  <si>
    <t>07.05.2012 GODZ. 19.30</t>
  </si>
  <si>
    <t>DO USTALENIA</t>
  </si>
  <si>
    <t>17.05.2012</t>
  </si>
  <si>
    <t>24.05.2012</t>
  </si>
  <si>
    <t>KRUTCZENKO MAGDA</t>
  </si>
  <si>
    <t>KLASYFIKACJA INDYWIDUALNA AMATORSKIEJ LIGI BOWLINGOWEJ PO VI i VII RUNDZIE</t>
  </si>
  <si>
    <t>31.05.2012</t>
  </si>
  <si>
    <t>AVATAR</t>
  </si>
  <si>
    <t>ASY</t>
  </si>
  <si>
    <t>MAZUR</t>
  </si>
  <si>
    <t>ZAJĄCE</t>
  </si>
  <si>
    <t>ORANGE</t>
  </si>
  <si>
    <t>19.06.2012</t>
  </si>
  <si>
    <t>18.30</t>
  </si>
  <si>
    <t>17.30</t>
  </si>
  <si>
    <t>DO USTALENIA TERMIN</t>
  </si>
  <si>
    <t>18.00</t>
  </si>
  <si>
    <t>18.06.2012</t>
  </si>
  <si>
    <t>TP SA</t>
  </si>
  <si>
    <t>28.06.2012</t>
  </si>
  <si>
    <t>WIM I</t>
  </si>
  <si>
    <t>WIM II</t>
  </si>
  <si>
    <t>TERMINARZ AMATORSKIEJ LIGI BOWLINGOWEJ WALBD</t>
  </si>
  <si>
    <t>MUFINKI</t>
  </si>
  <si>
    <t>WOLNE</t>
  </si>
  <si>
    <t>*</t>
  </si>
  <si>
    <t>11 KOLEJKA</t>
  </si>
  <si>
    <t>12 KOLEJKA</t>
  </si>
  <si>
    <t>TOMI</t>
  </si>
  <si>
    <t>FC ELKE</t>
  </si>
  <si>
    <t>Tabela Bergera dla 12 drużyn                                                    © by Wojtek Ulatowski</t>
  </si>
  <si>
    <t>I runda</t>
  </si>
  <si>
    <t xml:space="preserve">II runda </t>
  </si>
  <si>
    <t>WIMI I</t>
  </si>
  <si>
    <t>NOWY MAZUR</t>
  </si>
  <si>
    <t>lp</t>
  </si>
  <si>
    <t>PROMYK</t>
  </si>
  <si>
    <t>ORANGE1</t>
  </si>
  <si>
    <t>ORANGE2</t>
  </si>
  <si>
    <t>WIM1</t>
  </si>
  <si>
    <t>WIM2</t>
  </si>
  <si>
    <t>WIM3</t>
  </si>
  <si>
    <t>ORANG2</t>
  </si>
  <si>
    <t>HELIOS OLSZTYŃSKA LIGA BOWLINGOWA</t>
  </si>
</sst>
</file>

<file path=xl/styles.xml><?xml version="1.0" encoding="utf-8"?>
<styleSheet xmlns="http://schemas.openxmlformats.org/spreadsheetml/2006/main">
  <numFmts count="16">
    <numFmt numFmtId="5" formatCode="#,##0\ &quot;zl&quot;;\-#,##0\ &quot;zl&quot;"/>
    <numFmt numFmtId="6" formatCode="#,##0\ &quot;zl&quot;;[Red]\-#,##0\ &quot;zl&quot;"/>
    <numFmt numFmtId="7" formatCode="#,##0.00\ &quot;zl&quot;;\-#,##0.00\ &quot;zl&quot;"/>
    <numFmt numFmtId="8" formatCode="#,##0.00\ &quot;zl&quot;;[Red]\-#,##0.00\ &quot;zl&quot;"/>
    <numFmt numFmtId="42" formatCode="_-* #,##0\ &quot;zl&quot;_-;\-* #,##0\ &quot;zl&quot;_-;_-* &quot;-&quot;\ &quot;zl&quot;_-;_-@_-"/>
    <numFmt numFmtId="41" formatCode="_-* #,##0\ _z_l_-;\-* #,##0\ _z_l_-;_-* &quot;-&quot;\ _z_l_-;_-@_-"/>
    <numFmt numFmtId="44" formatCode="_-* #,##0.00\ &quot;zl&quot;_-;\-* #,##0.00\ &quot;zl&quot;_-;_-* &quot;-&quot;??\ &quot;zl&quot;_-;_-@_-"/>
    <numFmt numFmtId="43" formatCode="_-* #,##0.00\ _z_l_-;\-* #,##0.00\ _z_l_-;_-* &quot;-&quot;??\ _z_l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</numFmts>
  <fonts count="2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8"/>
      <name val="Arial CE"/>
      <family val="0"/>
    </font>
    <font>
      <b/>
      <sz val="16"/>
      <name val="Arial CE"/>
      <family val="2"/>
    </font>
    <font>
      <b/>
      <sz val="1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/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ck">
        <color indexed="8"/>
      </bottom>
    </border>
    <border>
      <left>
        <color indexed="63"/>
      </left>
      <right>
        <color indexed="63"/>
      </right>
      <top style="medium"/>
      <bottom style="thick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23" fillId="20" borderId="1" applyNumberFormat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20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20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0" xfId="0" applyBorder="1" applyAlignment="1">
      <alignment horizontal="center"/>
    </xf>
    <xf numFmtId="2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0" xfId="0" applyBorder="1" applyAlignment="1">
      <alignment horizontal="center"/>
    </xf>
    <xf numFmtId="0" fontId="4" fillId="24" borderId="21" xfId="0" applyFont="1" applyFill="1" applyBorder="1" applyAlignment="1">
      <alignment horizontal="center" vertical="center" textRotation="180"/>
    </xf>
    <xf numFmtId="0" fontId="4" fillId="24" borderId="2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textRotation="180"/>
    </xf>
    <xf numFmtId="0" fontId="4" fillId="25" borderId="21" xfId="0" applyFont="1" applyFill="1" applyBorder="1" applyAlignment="1">
      <alignment horizontal="center" vertical="center" textRotation="180"/>
    </xf>
    <xf numFmtId="0" fontId="4" fillId="26" borderId="21" xfId="0" applyFont="1" applyFill="1" applyBorder="1" applyAlignment="1">
      <alignment horizontal="center" vertical="center" textRotation="180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25" borderId="10" xfId="0" applyFont="1" applyFill="1" applyBorder="1" applyAlignment="1">
      <alignment horizontal="center" vertical="center"/>
    </xf>
    <xf numFmtId="0" fontId="4" fillId="26" borderId="10" xfId="52" applyFont="1" applyFill="1" applyBorder="1" applyAlignment="1">
      <alignment horizontal="center" vertical="center"/>
      <protection/>
    </xf>
    <xf numFmtId="0" fontId="4" fillId="27" borderId="10" xfId="0" applyFont="1" applyFill="1" applyBorder="1" applyAlignment="1">
      <alignment horizontal="center" vertical="center"/>
    </xf>
    <xf numFmtId="0" fontId="4" fillId="0" borderId="10" xfId="52" applyFont="1" applyBorder="1" applyAlignment="1">
      <alignment horizontal="center" vertical="center"/>
      <protection/>
    </xf>
    <xf numFmtId="0" fontId="4" fillId="24" borderId="22" xfId="0" applyFont="1" applyFill="1" applyBorder="1" applyAlignment="1">
      <alignment horizontal="center" vertical="center" textRotation="180"/>
    </xf>
    <xf numFmtId="0" fontId="4" fillId="28" borderId="11" xfId="0" applyFont="1" applyFill="1" applyBorder="1" applyAlignment="1">
      <alignment horizontal="center" vertical="center"/>
    </xf>
    <xf numFmtId="0" fontId="4" fillId="29" borderId="11" xfId="0" applyFont="1" applyFill="1" applyBorder="1" applyAlignment="1">
      <alignment horizontal="center" vertical="center"/>
    </xf>
    <xf numFmtId="0" fontId="4" fillId="30" borderId="23" xfId="0" applyFont="1" applyFill="1" applyBorder="1" applyAlignment="1">
      <alignment horizontal="center" vertical="center" textRotation="180"/>
    </xf>
    <xf numFmtId="0" fontId="4" fillId="30" borderId="24" xfId="0" applyFont="1" applyFill="1" applyBorder="1" applyAlignment="1">
      <alignment horizontal="center" vertical="center"/>
    </xf>
    <xf numFmtId="0" fontId="0" fillId="4" borderId="10" xfId="0" applyFill="1" applyBorder="1" applyAlignment="1">
      <alignment/>
    </xf>
    <xf numFmtId="0" fontId="4" fillId="29" borderId="10" xfId="0" applyFont="1" applyFill="1" applyBorder="1" applyAlignment="1">
      <alignment horizontal="center" vertical="center"/>
    </xf>
    <xf numFmtId="0" fontId="4" fillId="3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4" fillId="25" borderId="25" xfId="0" applyFont="1" applyFill="1" applyBorder="1" applyAlignment="1">
      <alignment horizontal="center" vertical="center"/>
    </xf>
    <xf numFmtId="0" fontId="0" fillId="31" borderId="11" xfId="0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0" fillId="11" borderId="13" xfId="0" applyFill="1" applyBorder="1" applyAlignment="1">
      <alignment horizontal="center"/>
    </xf>
    <xf numFmtId="0" fontId="0" fillId="11" borderId="26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 applyProtection="1">
      <alignment horizontal="left"/>
      <protection hidden="1"/>
    </xf>
    <xf numFmtId="0" fontId="0" fillId="0" borderId="2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0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 applyProtection="1">
      <alignment horizontal="left"/>
      <protection hidden="1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4" xfId="0" applyFont="1" applyBorder="1" applyAlignment="1" applyProtection="1">
      <alignment horizontal="left"/>
      <protection hidden="1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 applyProtection="1">
      <alignment horizontal="left"/>
      <protection hidden="1"/>
    </xf>
    <xf numFmtId="0" fontId="8" fillId="0" borderId="0" xfId="0" applyFont="1" applyFill="1" applyAlignment="1" applyProtection="1">
      <alignment/>
      <protection hidden="1"/>
    </xf>
    <xf numFmtId="0" fontId="9" fillId="0" borderId="0" xfId="0" applyFont="1" applyFill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9" fillId="0" borderId="0" xfId="0" applyFont="1" applyFill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right"/>
      <protection hidden="1"/>
    </xf>
    <xf numFmtId="0" fontId="9" fillId="0" borderId="0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left"/>
      <protection hidden="1"/>
    </xf>
    <xf numFmtId="0" fontId="8" fillId="0" borderId="0" xfId="0" applyFont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0" fillId="0" borderId="27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20" borderId="28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11" fillId="0" borderId="0" xfId="0" applyFont="1" applyAlignment="1">
      <alignment horizontal="center"/>
    </xf>
    <xf numFmtId="0" fontId="0" fillId="4" borderId="11" xfId="0" applyNumberFormat="1" applyFill="1" applyBorder="1" applyAlignment="1">
      <alignment horizontal="center"/>
    </xf>
    <xf numFmtId="0" fontId="0" fillId="4" borderId="13" xfId="0" applyNumberForma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32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0" fillId="31" borderId="10" xfId="0" applyFill="1" applyBorder="1" applyAlignment="1">
      <alignment horizontal="center"/>
    </xf>
    <xf numFmtId="0" fontId="0" fillId="31" borderId="12" xfId="0" applyFill="1" applyBorder="1" applyAlignment="1">
      <alignment horizontal="center"/>
    </xf>
    <xf numFmtId="0" fontId="0" fillId="31" borderId="19" xfId="0" applyFill="1" applyBorder="1" applyAlignment="1">
      <alignment horizontal="center"/>
    </xf>
    <xf numFmtId="0" fontId="0" fillId="31" borderId="18" xfId="0" applyFill="1" applyBorder="1" applyAlignment="1">
      <alignment horizontal="center"/>
    </xf>
    <xf numFmtId="0" fontId="0" fillId="31" borderId="20" xfId="0" applyFill="1" applyBorder="1" applyAlignment="1">
      <alignment horizontal="center"/>
    </xf>
    <xf numFmtId="0" fontId="0" fillId="32" borderId="11" xfId="0" applyFill="1" applyBorder="1" applyAlignment="1">
      <alignment horizontal="center"/>
    </xf>
    <xf numFmtId="0" fontId="0" fillId="32" borderId="10" xfId="0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0" fillId="32" borderId="11" xfId="0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2" xfId="0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31" borderId="36" xfId="0" applyFill="1" applyBorder="1" applyAlignment="1">
      <alignment/>
    </xf>
    <xf numFmtId="0" fontId="0" fillId="31" borderId="37" xfId="0" applyFill="1" applyBorder="1" applyAlignment="1">
      <alignment/>
    </xf>
    <xf numFmtId="0" fontId="0" fillId="31" borderId="38" xfId="0" applyFill="1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32" borderId="36" xfId="0" applyFill="1" applyBorder="1" applyAlignment="1">
      <alignment/>
    </xf>
    <xf numFmtId="0" fontId="0" fillId="32" borderId="37" xfId="0" applyFill="1" applyBorder="1" applyAlignment="1">
      <alignment/>
    </xf>
    <xf numFmtId="0" fontId="0" fillId="32" borderId="38" xfId="0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0" fillId="33" borderId="40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41" xfId="0" applyFill="1" applyBorder="1" applyAlignment="1">
      <alignment horizontal="center"/>
    </xf>
    <xf numFmtId="0" fontId="0" fillId="33" borderId="42" xfId="0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31" borderId="11" xfId="0" applyFill="1" applyBorder="1" applyAlignment="1">
      <alignment horizontal="center"/>
    </xf>
    <xf numFmtId="0" fontId="0" fillId="31" borderId="10" xfId="0" applyFill="1" applyBorder="1" applyAlignment="1">
      <alignment horizontal="center"/>
    </xf>
    <xf numFmtId="0" fontId="0" fillId="31" borderId="12" xfId="0" applyFill="1" applyBorder="1" applyAlignment="1">
      <alignment horizontal="center"/>
    </xf>
    <xf numFmtId="0" fontId="0" fillId="22" borderId="45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46" xfId="0" applyFill="1" applyBorder="1" applyAlignment="1">
      <alignment horizontal="center"/>
    </xf>
    <xf numFmtId="0" fontId="0" fillId="4" borderId="47" xfId="0" applyFill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22" borderId="48" xfId="0" applyFont="1" applyFill="1" applyBorder="1" applyAlignment="1">
      <alignment horizontal="center"/>
    </xf>
    <xf numFmtId="0" fontId="2" fillId="22" borderId="49" xfId="0" applyFont="1" applyFill="1" applyBorder="1" applyAlignment="1">
      <alignment horizontal="center"/>
    </xf>
    <xf numFmtId="0" fontId="2" fillId="22" borderId="50" xfId="0" applyFont="1" applyFill="1" applyBorder="1" applyAlignment="1">
      <alignment horizontal="center"/>
    </xf>
    <xf numFmtId="0" fontId="2" fillId="31" borderId="31" xfId="0" applyFont="1" applyFill="1" applyBorder="1" applyAlignment="1">
      <alignment horizontal="center"/>
    </xf>
    <xf numFmtId="0" fontId="2" fillId="31" borderId="46" xfId="0" applyFont="1" applyFill="1" applyBorder="1" applyAlignment="1">
      <alignment horizontal="center"/>
    </xf>
    <xf numFmtId="0" fontId="2" fillId="31" borderId="45" xfId="0" applyFont="1" applyFill="1" applyBorder="1" applyAlignment="1">
      <alignment horizontal="center"/>
    </xf>
    <xf numFmtId="20" fontId="0" fillId="0" borderId="51" xfId="0" applyNumberFormat="1" applyBorder="1" applyAlignment="1">
      <alignment horizontal="center"/>
    </xf>
    <xf numFmtId="20" fontId="0" fillId="0" borderId="52" xfId="0" applyNumberFormat="1" applyBorder="1" applyAlignment="1">
      <alignment horizontal="center"/>
    </xf>
    <xf numFmtId="20" fontId="0" fillId="0" borderId="53" xfId="0" applyNumberFormat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17" borderId="24" xfId="0" applyFill="1" applyBorder="1" applyAlignment="1">
      <alignment horizontal="center"/>
    </xf>
    <xf numFmtId="0" fontId="0" fillId="17" borderId="46" xfId="0" applyFill="1" applyBorder="1" applyAlignment="1">
      <alignment horizontal="center"/>
    </xf>
    <xf numFmtId="0" fontId="0" fillId="17" borderId="45" xfId="0" applyFill="1" applyBorder="1" applyAlignment="1">
      <alignment horizontal="center"/>
    </xf>
    <xf numFmtId="0" fontId="2" fillId="10" borderId="32" xfId="0" applyFont="1" applyFill="1" applyBorder="1" applyAlignment="1">
      <alignment horizontal="center"/>
    </xf>
    <xf numFmtId="0" fontId="2" fillId="10" borderId="54" xfId="0" applyFont="1" applyFill="1" applyBorder="1" applyAlignment="1">
      <alignment horizontal="center"/>
    </xf>
    <xf numFmtId="0" fontId="2" fillId="10" borderId="55" xfId="0" applyFont="1" applyFill="1" applyBorder="1" applyAlignment="1">
      <alignment horizontal="center"/>
    </xf>
    <xf numFmtId="0" fontId="2" fillId="4" borderId="35" xfId="0" applyFont="1" applyFill="1" applyBorder="1" applyAlignment="1">
      <alignment horizontal="center"/>
    </xf>
    <xf numFmtId="0" fontId="2" fillId="4" borderId="56" xfId="0" applyFont="1" applyFill="1" applyBorder="1" applyAlignment="1">
      <alignment horizontal="center"/>
    </xf>
    <xf numFmtId="0" fontId="2" fillId="4" borderId="57" xfId="0" applyFont="1" applyFill="1" applyBorder="1" applyAlignment="1">
      <alignment horizontal="center"/>
    </xf>
    <xf numFmtId="0" fontId="0" fillId="22" borderId="31" xfId="0" applyFill="1" applyBorder="1" applyAlignment="1">
      <alignment horizontal="center"/>
    </xf>
    <xf numFmtId="0" fontId="0" fillId="22" borderId="46" xfId="0" applyFill="1" applyBorder="1" applyAlignment="1">
      <alignment horizontal="center"/>
    </xf>
    <xf numFmtId="0" fontId="6" fillId="34" borderId="58" xfId="0" applyFont="1" applyFill="1" applyBorder="1" applyAlignment="1">
      <alignment horizontal="center" vertical="center" wrapText="1"/>
    </xf>
    <xf numFmtId="0" fontId="6" fillId="34" borderId="59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/>
    </xf>
    <xf numFmtId="0" fontId="3" fillId="35" borderId="46" xfId="0" applyFont="1" applyFill="1" applyBorder="1" applyAlignment="1">
      <alignment horizontal="center" vertical="center"/>
    </xf>
    <xf numFmtId="0" fontId="3" fillId="30" borderId="31" xfId="0" applyFont="1" applyFill="1" applyBorder="1" applyAlignment="1">
      <alignment horizontal="center" vertical="center"/>
    </xf>
    <xf numFmtId="0" fontId="3" fillId="30" borderId="46" xfId="0" applyFont="1" applyFill="1" applyBorder="1" applyAlignment="1">
      <alignment horizontal="center" vertical="center"/>
    </xf>
    <xf numFmtId="0" fontId="2" fillId="22" borderId="35" xfId="0" applyFont="1" applyFill="1" applyBorder="1" applyAlignment="1">
      <alignment horizontal="center"/>
    </xf>
    <xf numFmtId="0" fontId="2" fillId="22" borderId="56" xfId="0" applyFont="1" applyFill="1" applyBorder="1" applyAlignment="1">
      <alignment horizontal="center"/>
    </xf>
    <xf numFmtId="0" fontId="2" fillId="22" borderId="57" xfId="0" applyFont="1" applyFill="1" applyBorder="1" applyAlignment="1">
      <alignment horizontal="center"/>
    </xf>
    <xf numFmtId="0" fontId="0" fillId="22" borderId="11" xfId="0" applyFont="1" applyFill="1" applyBorder="1" applyAlignment="1">
      <alignment horizontal="center"/>
    </xf>
    <xf numFmtId="0" fontId="0" fillId="22" borderId="10" xfId="0" applyFont="1" applyFill="1" applyBorder="1" applyAlignment="1">
      <alignment horizontal="center"/>
    </xf>
    <xf numFmtId="0" fontId="0" fillId="22" borderId="12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20" borderId="51" xfId="0" applyFill="1" applyBorder="1" applyAlignment="1">
      <alignment horizontal="center"/>
    </xf>
    <xf numFmtId="0" fontId="0" fillId="20" borderId="52" xfId="0" applyFill="1" applyBorder="1" applyAlignment="1">
      <alignment horizontal="center"/>
    </xf>
    <xf numFmtId="0" fontId="0" fillId="20" borderId="53" xfId="0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20" fontId="0" fillId="31" borderId="19" xfId="0" applyNumberFormat="1" applyFill="1" applyBorder="1" applyAlignment="1">
      <alignment horizontal="center"/>
    </xf>
    <xf numFmtId="20" fontId="0" fillId="31" borderId="18" xfId="0" applyNumberFormat="1" applyFill="1" applyBorder="1" applyAlignment="1">
      <alignment horizontal="center"/>
    </xf>
    <xf numFmtId="20" fontId="0" fillId="31" borderId="20" xfId="0" applyNumberForma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ARY 24.01.07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1">
    <dxf>
      <font>
        <b val="0"/>
        <color indexed="9"/>
      </font>
      <fill>
        <patternFill patternType="solid">
          <fgColor indexed="26"/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133350</xdr:rowOff>
    </xdr:from>
    <xdr:to>
      <xdr:col>11</xdr:col>
      <xdr:colOff>0</xdr:colOff>
      <xdr:row>1</xdr:row>
      <xdr:rowOff>1162050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133350"/>
          <a:ext cx="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5"/>
  <sheetViews>
    <sheetView zoomScale="70" zoomScaleNormal="70" zoomScalePageLayoutView="0" workbookViewId="0" topLeftCell="A4">
      <selection activeCell="B45" sqref="B45"/>
    </sheetView>
  </sheetViews>
  <sheetFormatPr defaultColWidth="9.140625" defaultRowHeight="12.75"/>
  <cols>
    <col min="1" max="1" width="2.421875" style="0" customWidth="1"/>
    <col min="2" max="2" width="12.7109375" style="0" customWidth="1"/>
    <col min="4" max="4" width="13.421875" style="0" customWidth="1"/>
    <col min="5" max="5" width="13.8515625" style="0" customWidth="1"/>
    <col min="7" max="7" width="1.57421875" style="0" bestFit="1" customWidth="1"/>
    <col min="10" max="10" width="1.57421875" style="0" bestFit="1" customWidth="1"/>
  </cols>
  <sheetData>
    <row r="1" spans="2:11" ht="23.25">
      <c r="B1" s="149" t="s">
        <v>77</v>
      </c>
      <c r="C1" s="149"/>
      <c r="D1" s="149"/>
      <c r="E1" s="149"/>
      <c r="F1" s="149"/>
      <c r="G1" s="149"/>
      <c r="H1" s="149"/>
      <c r="I1" s="149"/>
      <c r="J1" s="149"/>
      <c r="K1" s="149"/>
    </row>
    <row r="2" ht="13.5" thickBot="1"/>
    <row r="3" spans="2:11" ht="12.75">
      <c r="B3" s="15" t="s">
        <v>0</v>
      </c>
      <c r="C3" s="14" t="s">
        <v>1</v>
      </c>
      <c r="D3" s="14" t="s">
        <v>2</v>
      </c>
      <c r="E3" s="14" t="s">
        <v>3</v>
      </c>
      <c r="F3" s="150" t="s">
        <v>8</v>
      </c>
      <c r="G3" s="150"/>
      <c r="H3" s="150"/>
      <c r="I3" s="150" t="s">
        <v>9</v>
      </c>
      <c r="J3" s="150"/>
      <c r="K3" s="151"/>
    </row>
    <row r="4" spans="2:11" ht="12.75">
      <c r="B4" s="155" t="s">
        <v>28</v>
      </c>
      <c r="C4" s="156"/>
      <c r="D4" s="156"/>
      <c r="E4" s="156"/>
      <c r="F4" s="156"/>
      <c r="G4" s="156"/>
      <c r="H4" s="156"/>
      <c r="I4" s="156"/>
      <c r="J4" s="156"/>
      <c r="K4" s="157"/>
    </row>
    <row r="5" spans="2:11" ht="13.5" thickBot="1">
      <c r="B5" s="152" t="s">
        <v>15</v>
      </c>
      <c r="C5" s="153"/>
      <c r="D5" s="153"/>
      <c r="E5" s="153"/>
      <c r="F5" s="153"/>
      <c r="G5" s="153"/>
      <c r="H5" s="153"/>
      <c r="I5" s="153"/>
      <c r="J5" s="153"/>
      <c r="K5" s="154"/>
    </row>
    <row r="6" spans="2:11" ht="12.75">
      <c r="B6" s="52" t="s">
        <v>10</v>
      </c>
      <c r="C6" s="11" t="s">
        <v>4</v>
      </c>
      <c r="D6" s="12" t="s">
        <v>5</v>
      </c>
      <c r="E6" s="12" t="s">
        <v>6</v>
      </c>
      <c r="F6" s="11">
        <v>0</v>
      </c>
      <c r="G6" s="11" t="s">
        <v>7</v>
      </c>
      <c r="H6" s="11">
        <v>2</v>
      </c>
      <c r="I6" s="11">
        <v>1132</v>
      </c>
      <c r="J6" s="11" t="s">
        <v>7</v>
      </c>
      <c r="K6" s="13">
        <v>1535</v>
      </c>
    </row>
    <row r="7" spans="2:11" ht="12.75">
      <c r="B7" s="4" t="s">
        <v>10</v>
      </c>
      <c r="C7" s="2">
        <v>0.7291666666666666</v>
      </c>
      <c r="D7" s="3" t="s">
        <v>19</v>
      </c>
      <c r="E7" s="3" t="s">
        <v>11</v>
      </c>
      <c r="F7" s="1">
        <v>2</v>
      </c>
      <c r="G7" s="1" t="s">
        <v>7</v>
      </c>
      <c r="H7" s="1">
        <v>0</v>
      </c>
      <c r="I7" s="1">
        <v>1500</v>
      </c>
      <c r="J7" s="1" t="s">
        <v>7</v>
      </c>
      <c r="K7" s="5">
        <v>1404</v>
      </c>
    </row>
    <row r="8" spans="2:11" ht="12.75">
      <c r="B8" s="4" t="s">
        <v>10</v>
      </c>
      <c r="C8" s="2">
        <v>0.7291666666666666</v>
      </c>
      <c r="D8" s="3" t="s">
        <v>12</v>
      </c>
      <c r="E8" s="3" t="s">
        <v>13</v>
      </c>
      <c r="F8" s="1">
        <v>0</v>
      </c>
      <c r="G8" s="1" t="s">
        <v>7</v>
      </c>
      <c r="H8" s="1">
        <v>2</v>
      </c>
      <c r="I8" s="1">
        <v>1571</v>
      </c>
      <c r="J8" s="1" t="s">
        <v>7</v>
      </c>
      <c r="K8" s="5">
        <v>1667</v>
      </c>
    </row>
    <row r="9" spans="2:11" ht="12.75">
      <c r="B9" s="173" t="s">
        <v>14</v>
      </c>
      <c r="C9" s="174"/>
      <c r="D9" s="174"/>
      <c r="E9" s="174"/>
      <c r="F9" s="174"/>
      <c r="G9" s="174"/>
      <c r="H9" s="174"/>
      <c r="I9" s="174"/>
      <c r="J9" s="174"/>
      <c r="K9" s="145"/>
    </row>
    <row r="10" spans="2:11" ht="12.75">
      <c r="B10" s="50" t="s">
        <v>16</v>
      </c>
      <c r="C10" s="1" t="s">
        <v>4</v>
      </c>
      <c r="D10" s="3" t="s">
        <v>13</v>
      </c>
      <c r="E10" s="3" t="s">
        <v>6</v>
      </c>
      <c r="F10" s="1">
        <v>0</v>
      </c>
      <c r="G10" s="1" t="s">
        <v>7</v>
      </c>
      <c r="H10" s="1">
        <v>2</v>
      </c>
      <c r="I10" s="1">
        <v>1433</v>
      </c>
      <c r="J10" s="1" t="s">
        <v>7</v>
      </c>
      <c r="K10" s="5">
        <v>1538</v>
      </c>
    </row>
    <row r="11" spans="2:11" ht="12.75">
      <c r="B11" s="49" t="s">
        <v>17</v>
      </c>
      <c r="C11" s="2">
        <v>0.7291666666666666</v>
      </c>
      <c r="D11" s="3" t="s">
        <v>11</v>
      </c>
      <c r="E11" s="3" t="s">
        <v>12</v>
      </c>
      <c r="F11" s="1">
        <v>0</v>
      </c>
      <c r="G11" s="1" t="s">
        <v>7</v>
      </c>
      <c r="H11" s="1">
        <v>2</v>
      </c>
      <c r="I11" s="1">
        <v>1528</v>
      </c>
      <c r="J11" s="1" t="s">
        <v>7</v>
      </c>
      <c r="K11" s="5">
        <v>1555</v>
      </c>
    </row>
    <row r="12" spans="2:11" ht="12.75">
      <c r="B12" s="50" t="s">
        <v>18</v>
      </c>
      <c r="C12" s="2">
        <v>0.7291666666666666</v>
      </c>
      <c r="D12" s="3" t="s">
        <v>5</v>
      </c>
      <c r="E12" s="3" t="s">
        <v>19</v>
      </c>
      <c r="F12" s="1">
        <v>0</v>
      </c>
      <c r="G12" s="1" t="s">
        <v>7</v>
      </c>
      <c r="H12" s="1">
        <v>2</v>
      </c>
      <c r="I12" s="1">
        <v>1032</v>
      </c>
      <c r="J12" s="1" t="s">
        <v>7</v>
      </c>
      <c r="K12" s="5">
        <v>1580</v>
      </c>
    </row>
    <row r="13" spans="2:11" ht="12.75">
      <c r="B13" s="173" t="s">
        <v>20</v>
      </c>
      <c r="C13" s="174"/>
      <c r="D13" s="174"/>
      <c r="E13" s="174"/>
      <c r="F13" s="174"/>
      <c r="G13" s="174"/>
      <c r="H13" s="174"/>
      <c r="I13" s="174"/>
      <c r="J13" s="174"/>
      <c r="K13" s="145"/>
    </row>
    <row r="14" spans="2:11" ht="12.75">
      <c r="B14" s="50" t="s">
        <v>21</v>
      </c>
      <c r="C14" s="1" t="s">
        <v>4</v>
      </c>
      <c r="D14" s="3" t="s">
        <v>19</v>
      </c>
      <c r="E14" s="3" t="s">
        <v>6</v>
      </c>
      <c r="F14" s="1">
        <v>0</v>
      </c>
      <c r="G14" s="1" t="s">
        <v>7</v>
      </c>
      <c r="H14" s="1">
        <v>2</v>
      </c>
      <c r="I14" s="1">
        <v>1621</v>
      </c>
      <c r="J14" s="1" t="s">
        <v>7</v>
      </c>
      <c r="K14" s="5">
        <v>1740</v>
      </c>
    </row>
    <row r="15" spans="2:11" ht="12.75">
      <c r="B15" s="50" t="s">
        <v>21</v>
      </c>
      <c r="C15" s="2">
        <v>0.7291666666666666</v>
      </c>
      <c r="D15" s="3" t="s">
        <v>12</v>
      </c>
      <c r="E15" s="3" t="s">
        <v>5</v>
      </c>
      <c r="F15" s="1">
        <v>2</v>
      </c>
      <c r="G15" s="1" t="s">
        <v>7</v>
      </c>
      <c r="H15" s="1">
        <v>0</v>
      </c>
      <c r="I15" s="1">
        <v>1598</v>
      </c>
      <c r="J15" s="1" t="s">
        <v>7</v>
      </c>
      <c r="K15" s="5">
        <v>1171</v>
      </c>
    </row>
    <row r="16" spans="2:11" ht="12.75">
      <c r="B16" s="50" t="s">
        <v>21</v>
      </c>
      <c r="C16" s="2">
        <v>0.7291666666666666</v>
      </c>
      <c r="D16" s="3" t="s">
        <v>13</v>
      </c>
      <c r="E16" s="3" t="s">
        <v>11</v>
      </c>
      <c r="F16" s="1">
        <v>2</v>
      </c>
      <c r="G16" s="1" t="s">
        <v>7</v>
      </c>
      <c r="H16" s="1">
        <v>0</v>
      </c>
      <c r="I16" s="1">
        <v>1617</v>
      </c>
      <c r="J16" s="1" t="s">
        <v>7</v>
      </c>
      <c r="K16" s="5">
        <v>1578</v>
      </c>
    </row>
    <row r="17" spans="2:11" ht="12.75">
      <c r="B17" s="173" t="s">
        <v>22</v>
      </c>
      <c r="C17" s="174"/>
      <c r="D17" s="174"/>
      <c r="E17" s="174"/>
      <c r="F17" s="174"/>
      <c r="G17" s="174"/>
      <c r="H17" s="174"/>
      <c r="I17" s="174"/>
      <c r="J17" s="174"/>
      <c r="K17" s="145"/>
    </row>
    <row r="18" spans="2:11" ht="12.75">
      <c r="B18" s="49" t="s">
        <v>23</v>
      </c>
      <c r="C18" s="1" t="s">
        <v>4</v>
      </c>
      <c r="D18" s="3" t="s">
        <v>24</v>
      </c>
      <c r="E18" s="3" t="s">
        <v>6</v>
      </c>
      <c r="F18" s="1">
        <v>0</v>
      </c>
      <c r="G18" s="1" t="s">
        <v>7</v>
      </c>
      <c r="H18" s="1">
        <v>2</v>
      </c>
      <c r="I18" s="1">
        <v>1485</v>
      </c>
      <c r="J18" s="1" t="s">
        <v>7</v>
      </c>
      <c r="K18" s="5">
        <v>1643</v>
      </c>
    </row>
    <row r="19" spans="2:11" ht="12.75">
      <c r="B19" s="50" t="s">
        <v>87</v>
      </c>
      <c r="C19" s="2"/>
      <c r="D19" s="3" t="s">
        <v>5</v>
      </c>
      <c r="E19" s="3" t="s">
        <v>13</v>
      </c>
      <c r="F19" s="1">
        <v>2</v>
      </c>
      <c r="G19" s="1" t="s">
        <v>7</v>
      </c>
      <c r="H19" s="1">
        <v>0</v>
      </c>
      <c r="I19" s="1">
        <v>1445</v>
      </c>
      <c r="J19" s="1" t="s">
        <v>7</v>
      </c>
      <c r="K19" s="5">
        <v>1065</v>
      </c>
    </row>
    <row r="20" spans="2:11" ht="12.75">
      <c r="B20" s="49" t="s">
        <v>23</v>
      </c>
      <c r="C20" s="2">
        <v>0.7291666666666666</v>
      </c>
      <c r="D20" s="3" t="s">
        <v>19</v>
      </c>
      <c r="E20" s="3" t="s">
        <v>12</v>
      </c>
      <c r="F20" s="1">
        <v>2</v>
      </c>
      <c r="G20" s="1" t="s">
        <v>7</v>
      </c>
      <c r="H20" s="1">
        <v>0</v>
      </c>
      <c r="I20" s="1">
        <v>1648</v>
      </c>
      <c r="J20" s="1" t="s">
        <v>7</v>
      </c>
      <c r="K20" s="5">
        <v>1637</v>
      </c>
    </row>
    <row r="21" spans="2:11" ht="12.75">
      <c r="B21" s="173" t="s">
        <v>25</v>
      </c>
      <c r="C21" s="174"/>
      <c r="D21" s="174"/>
      <c r="E21" s="174"/>
      <c r="F21" s="174"/>
      <c r="G21" s="174"/>
      <c r="H21" s="174"/>
      <c r="I21" s="174"/>
      <c r="J21" s="174"/>
      <c r="K21" s="145"/>
    </row>
    <row r="22" spans="2:11" ht="12.75">
      <c r="B22" s="50" t="s">
        <v>26</v>
      </c>
      <c r="C22" s="1" t="s">
        <v>4</v>
      </c>
      <c r="D22" s="3" t="s">
        <v>12</v>
      </c>
      <c r="E22" s="3" t="s">
        <v>6</v>
      </c>
      <c r="F22" s="1">
        <v>2</v>
      </c>
      <c r="G22" s="1"/>
      <c r="H22" s="1">
        <v>0</v>
      </c>
      <c r="I22" s="1">
        <v>1591</v>
      </c>
      <c r="J22" s="1"/>
      <c r="K22" s="5">
        <v>1510</v>
      </c>
    </row>
    <row r="23" spans="2:11" ht="12.75">
      <c r="B23" s="50" t="s">
        <v>26</v>
      </c>
      <c r="C23" s="2">
        <v>0.7291666666666666</v>
      </c>
      <c r="D23" s="3" t="s">
        <v>13</v>
      </c>
      <c r="E23" s="3" t="s">
        <v>19</v>
      </c>
      <c r="F23" s="1">
        <v>2</v>
      </c>
      <c r="G23" s="1"/>
      <c r="H23" s="1">
        <v>0</v>
      </c>
      <c r="I23" s="1">
        <v>1765</v>
      </c>
      <c r="J23" s="1"/>
      <c r="K23" s="5">
        <v>1638</v>
      </c>
    </row>
    <row r="24" spans="2:11" ht="13.5" thickBot="1">
      <c r="B24" s="51" t="s">
        <v>26</v>
      </c>
      <c r="C24" s="7">
        <v>0.7291666666666666</v>
      </c>
      <c r="D24" s="8" t="s">
        <v>11</v>
      </c>
      <c r="E24" s="8" t="s">
        <v>27</v>
      </c>
      <c r="F24" s="9">
        <v>2</v>
      </c>
      <c r="G24" s="9"/>
      <c r="H24" s="9">
        <v>0</v>
      </c>
      <c r="I24" s="9">
        <v>1491</v>
      </c>
      <c r="J24" s="9"/>
      <c r="K24" s="10">
        <v>1255</v>
      </c>
    </row>
    <row r="25" spans="2:11" ht="12.75">
      <c r="B25" s="16"/>
      <c r="C25" s="17"/>
      <c r="D25" s="18"/>
      <c r="E25" s="18"/>
      <c r="F25" s="16"/>
      <c r="G25" s="16"/>
      <c r="H25" s="16"/>
      <c r="I25" s="16"/>
      <c r="J25" s="16"/>
      <c r="K25" s="16"/>
    </row>
    <row r="26" spans="2:11" ht="13.5" thickBot="1">
      <c r="B26" s="16"/>
      <c r="C26" s="17"/>
      <c r="D26" s="18"/>
      <c r="E26" s="18"/>
      <c r="F26" s="16"/>
      <c r="G26" s="16"/>
      <c r="H26" s="16"/>
      <c r="I26" s="16"/>
      <c r="J26" s="16"/>
      <c r="K26" s="16"/>
    </row>
    <row r="27" spans="2:11" ht="13.5" thickBot="1">
      <c r="B27" s="16"/>
      <c r="C27" s="158" t="s">
        <v>35</v>
      </c>
      <c r="D27" s="159"/>
      <c r="E27" s="159"/>
      <c r="F27" s="159"/>
      <c r="G27" s="159"/>
      <c r="H27" s="159"/>
      <c r="I27" s="159"/>
      <c r="J27" s="159"/>
      <c r="K27" s="160"/>
    </row>
    <row r="28" spans="2:11" ht="12.75">
      <c r="B28" s="16"/>
      <c r="C28" s="19">
        <v>1</v>
      </c>
      <c r="D28" s="21" t="s">
        <v>6</v>
      </c>
      <c r="E28" s="21"/>
      <c r="F28" s="20">
        <v>8</v>
      </c>
      <c r="G28" s="20" t="s">
        <v>7</v>
      </c>
      <c r="H28" s="20">
        <v>2</v>
      </c>
      <c r="I28" s="20">
        <v>7966</v>
      </c>
      <c r="J28" s="20" t="s">
        <v>7</v>
      </c>
      <c r="K28" s="22">
        <v>7262</v>
      </c>
    </row>
    <row r="29" spans="2:11" ht="12.75">
      <c r="B29" s="16"/>
      <c r="C29" s="4">
        <v>2</v>
      </c>
      <c r="D29" s="3" t="s">
        <v>19</v>
      </c>
      <c r="E29" s="3"/>
      <c r="F29" s="1">
        <v>6</v>
      </c>
      <c r="G29" s="1"/>
      <c r="H29" s="1">
        <v>4</v>
      </c>
      <c r="I29" s="1">
        <v>7987</v>
      </c>
      <c r="J29" s="1"/>
      <c r="K29" s="5">
        <v>7578</v>
      </c>
    </row>
    <row r="30" spans="2:11" ht="12.75">
      <c r="B30" s="16"/>
      <c r="C30" s="4">
        <v>3</v>
      </c>
      <c r="D30" s="3" t="s">
        <v>12</v>
      </c>
      <c r="E30" s="3"/>
      <c r="F30" s="1">
        <v>6</v>
      </c>
      <c r="G30" s="1"/>
      <c r="H30" s="1">
        <v>4</v>
      </c>
      <c r="I30" s="1">
        <v>7952</v>
      </c>
      <c r="J30" s="1"/>
      <c r="K30" s="5">
        <v>7524</v>
      </c>
    </row>
    <row r="31" spans="2:11" ht="12.75">
      <c r="B31" s="16"/>
      <c r="C31" s="4">
        <v>4</v>
      </c>
      <c r="D31" s="3" t="s">
        <v>13</v>
      </c>
      <c r="E31" s="3"/>
      <c r="F31" s="1">
        <v>6</v>
      </c>
      <c r="G31" s="1"/>
      <c r="H31" s="1">
        <v>4</v>
      </c>
      <c r="I31" s="1">
        <f>SUM(K8+I10+I16+K19+I23)</f>
        <v>7547</v>
      </c>
      <c r="J31" s="1"/>
      <c r="K31" s="5">
        <f>SUM(I8+K10+K16+I19+K23)</f>
        <v>7770</v>
      </c>
    </row>
    <row r="32" spans="2:11" ht="12.75">
      <c r="B32" s="16"/>
      <c r="C32" s="4">
        <v>5</v>
      </c>
      <c r="D32" s="3" t="s">
        <v>11</v>
      </c>
      <c r="E32" s="3"/>
      <c r="F32" s="1">
        <v>2</v>
      </c>
      <c r="G32" s="1"/>
      <c r="H32" s="1">
        <v>8</v>
      </c>
      <c r="I32" s="1">
        <f>SUM(K7+I11+K16+I18+I24)</f>
        <v>7486</v>
      </c>
      <c r="J32" s="1"/>
      <c r="K32" s="5">
        <f>SUM(K24+K18+I16+K11+I7)</f>
        <v>7570</v>
      </c>
    </row>
    <row r="33" spans="2:11" ht="13.5" thickBot="1">
      <c r="B33" s="16"/>
      <c r="C33" s="6">
        <v>6</v>
      </c>
      <c r="D33" s="8" t="s">
        <v>5</v>
      </c>
      <c r="E33" s="8"/>
      <c r="F33" s="9">
        <v>2</v>
      </c>
      <c r="G33" s="9"/>
      <c r="H33" s="9">
        <v>8</v>
      </c>
      <c r="I33" s="9">
        <f>SUM(I6+I12+K15+I19+K24)</f>
        <v>6035</v>
      </c>
      <c r="J33" s="9"/>
      <c r="K33" s="10">
        <f>SUM(K6+K12+I15+K19+I24)</f>
        <v>7269</v>
      </c>
    </row>
    <row r="34" spans="2:11" ht="12.75">
      <c r="B34" s="16"/>
      <c r="C34" s="17"/>
      <c r="D34" s="18"/>
      <c r="E34" s="18"/>
      <c r="F34" s="16"/>
      <c r="G34" s="16"/>
      <c r="H34" s="16"/>
      <c r="I34" s="16"/>
      <c r="J34" s="16"/>
      <c r="K34" s="16"/>
    </row>
    <row r="35" spans="2:11" ht="13.5" thickBot="1">
      <c r="B35" s="16"/>
      <c r="C35" s="17"/>
      <c r="D35" s="18"/>
      <c r="E35" s="18"/>
      <c r="F35" s="16"/>
      <c r="G35" s="16"/>
      <c r="H35" s="16"/>
      <c r="I35" s="16"/>
      <c r="J35" s="16"/>
      <c r="K35" s="16"/>
    </row>
    <row r="36" spans="2:11" ht="12.75">
      <c r="B36" s="15" t="s">
        <v>0</v>
      </c>
      <c r="C36" s="14" t="s">
        <v>1</v>
      </c>
      <c r="D36" s="14" t="s">
        <v>2</v>
      </c>
      <c r="E36" s="14" t="s">
        <v>3</v>
      </c>
      <c r="F36" s="150" t="s">
        <v>8</v>
      </c>
      <c r="G36" s="150"/>
      <c r="H36" s="150"/>
      <c r="I36" s="150" t="s">
        <v>9</v>
      </c>
      <c r="J36" s="150"/>
      <c r="K36" s="151"/>
    </row>
    <row r="37" spans="2:11" ht="12.75">
      <c r="B37" s="167" t="s">
        <v>29</v>
      </c>
      <c r="C37" s="168"/>
      <c r="D37" s="168"/>
      <c r="E37" s="168"/>
      <c r="F37" s="168"/>
      <c r="G37" s="168"/>
      <c r="H37" s="168"/>
      <c r="I37" s="168"/>
      <c r="J37" s="168"/>
      <c r="K37" s="169"/>
    </row>
    <row r="38" spans="2:11" ht="13.5" thickBot="1">
      <c r="B38" s="170" t="s">
        <v>30</v>
      </c>
      <c r="C38" s="171"/>
      <c r="D38" s="171"/>
      <c r="E38" s="171"/>
      <c r="F38" s="171"/>
      <c r="G38" s="171"/>
      <c r="H38" s="171"/>
      <c r="I38" s="171"/>
      <c r="J38" s="171"/>
      <c r="K38" s="172"/>
    </row>
    <row r="39" spans="2:11" ht="12.75">
      <c r="B39" s="19"/>
      <c r="C39" s="20" t="s">
        <v>78</v>
      </c>
      <c r="D39" s="21" t="s">
        <v>6</v>
      </c>
      <c r="E39" s="21" t="s">
        <v>5</v>
      </c>
      <c r="F39" s="164" t="s">
        <v>88</v>
      </c>
      <c r="G39" s="165"/>
      <c r="H39" s="165"/>
      <c r="I39" s="165"/>
      <c r="J39" s="165"/>
      <c r="K39" s="166"/>
    </row>
    <row r="40" spans="2:11" ht="12.75">
      <c r="B40" s="50" t="s">
        <v>80</v>
      </c>
      <c r="C40" s="2">
        <v>0.75</v>
      </c>
      <c r="D40" s="3" t="s">
        <v>11</v>
      </c>
      <c r="E40" s="3" t="s">
        <v>19</v>
      </c>
      <c r="F40" s="1">
        <v>0</v>
      </c>
      <c r="G40" s="1" t="s">
        <v>7</v>
      </c>
      <c r="H40" s="1">
        <v>2</v>
      </c>
      <c r="I40" s="1">
        <v>1518</v>
      </c>
      <c r="J40" s="1" t="s">
        <v>7</v>
      </c>
      <c r="K40" s="5">
        <v>1699</v>
      </c>
    </row>
    <row r="41" spans="2:11" ht="12.75">
      <c r="B41" s="4"/>
      <c r="C41" s="2">
        <v>0.75</v>
      </c>
      <c r="D41" s="3" t="s">
        <v>13</v>
      </c>
      <c r="E41" s="3" t="s">
        <v>12</v>
      </c>
      <c r="F41" s="164" t="s">
        <v>89</v>
      </c>
      <c r="G41" s="165"/>
      <c r="H41" s="165"/>
      <c r="I41" s="165"/>
      <c r="J41" s="165"/>
      <c r="K41" s="166"/>
    </row>
    <row r="42" spans="2:11" ht="12.75">
      <c r="B42" s="161" t="s">
        <v>31</v>
      </c>
      <c r="C42" s="162"/>
      <c r="D42" s="162"/>
      <c r="E42" s="162"/>
      <c r="F42" s="162"/>
      <c r="G42" s="162"/>
      <c r="H42" s="162"/>
      <c r="I42" s="162"/>
      <c r="J42" s="162"/>
      <c r="K42" s="163"/>
    </row>
    <row r="43" spans="2:11" ht="12.75">
      <c r="B43" s="50" t="s">
        <v>81</v>
      </c>
      <c r="C43" s="1" t="s">
        <v>78</v>
      </c>
      <c r="D43" s="3" t="s">
        <v>6</v>
      </c>
      <c r="E43" s="3" t="s">
        <v>13</v>
      </c>
      <c r="F43" s="1">
        <v>2</v>
      </c>
      <c r="G43" s="1" t="s">
        <v>7</v>
      </c>
      <c r="H43" s="1">
        <v>0</v>
      </c>
      <c r="I43" s="1">
        <v>1747</v>
      </c>
      <c r="J43" s="1" t="s">
        <v>7</v>
      </c>
      <c r="K43" s="5">
        <v>1736</v>
      </c>
    </row>
    <row r="44" spans="2:11" ht="12.75">
      <c r="B44" s="49" t="s">
        <v>81</v>
      </c>
      <c r="C44" s="2">
        <v>0.75</v>
      </c>
      <c r="D44" s="3" t="s">
        <v>12</v>
      </c>
      <c r="E44" s="3" t="s">
        <v>11</v>
      </c>
      <c r="F44" s="1">
        <v>2</v>
      </c>
      <c r="G44" s="1" t="s">
        <v>7</v>
      </c>
      <c r="H44" s="1">
        <v>0</v>
      </c>
      <c r="I44" s="1">
        <v>1885</v>
      </c>
      <c r="J44" s="1" t="s">
        <v>7</v>
      </c>
      <c r="K44" s="5">
        <v>1586</v>
      </c>
    </row>
    <row r="45" spans="2:11" ht="12.75">
      <c r="B45" s="50" t="s">
        <v>81</v>
      </c>
      <c r="C45" s="2">
        <v>0.75</v>
      </c>
      <c r="D45" s="3" t="s">
        <v>19</v>
      </c>
      <c r="E45" s="3" t="s">
        <v>5</v>
      </c>
      <c r="F45" s="1">
        <v>2</v>
      </c>
      <c r="G45" s="1" t="s">
        <v>7</v>
      </c>
      <c r="H45" s="1">
        <v>0</v>
      </c>
      <c r="I45" s="1">
        <v>1684</v>
      </c>
      <c r="J45" s="1" t="s">
        <v>7</v>
      </c>
      <c r="K45" s="5">
        <v>1357</v>
      </c>
    </row>
    <row r="46" spans="2:11" ht="12.75">
      <c r="B46" s="161" t="s">
        <v>32</v>
      </c>
      <c r="C46" s="162"/>
      <c r="D46" s="162"/>
      <c r="E46" s="162"/>
      <c r="F46" s="162"/>
      <c r="G46" s="162"/>
      <c r="H46" s="162"/>
      <c r="I46" s="162"/>
      <c r="J46" s="162"/>
      <c r="K46" s="163"/>
    </row>
    <row r="47" spans="2:11" ht="12.75">
      <c r="B47" s="4" t="s">
        <v>85</v>
      </c>
      <c r="C47" s="1" t="s">
        <v>78</v>
      </c>
      <c r="D47" s="3" t="s">
        <v>6</v>
      </c>
      <c r="E47" s="3" t="s">
        <v>19</v>
      </c>
      <c r="F47" s="1"/>
      <c r="G47" s="1" t="s">
        <v>7</v>
      </c>
      <c r="H47" s="1"/>
      <c r="I47" s="1"/>
      <c r="J47" s="1" t="s">
        <v>7</v>
      </c>
      <c r="K47" s="5"/>
    </row>
    <row r="48" spans="2:11" ht="12.75">
      <c r="B48" s="50" t="s">
        <v>85</v>
      </c>
      <c r="C48" s="2">
        <v>0.75</v>
      </c>
      <c r="D48" s="3" t="s">
        <v>5</v>
      </c>
      <c r="E48" s="3" t="s">
        <v>12</v>
      </c>
      <c r="F48" s="1">
        <v>0</v>
      </c>
      <c r="G48" s="1" t="s">
        <v>7</v>
      </c>
      <c r="H48" s="1">
        <v>2</v>
      </c>
      <c r="I48" s="1">
        <v>1269</v>
      </c>
      <c r="J48" s="1" t="s">
        <v>7</v>
      </c>
      <c r="K48" s="5">
        <v>1670</v>
      </c>
    </row>
    <row r="49" spans="2:11" ht="12.75">
      <c r="B49" s="4" t="s">
        <v>85</v>
      </c>
      <c r="C49" s="2">
        <v>0.75</v>
      </c>
      <c r="D49" s="3" t="s">
        <v>11</v>
      </c>
      <c r="E49" s="3" t="s">
        <v>13</v>
      </c>
      <c r="F49" s="1"/>
      <c r="G49" s="1" t="s">
        <v>7</v>
      </c>
      <c r="H49" s="1"/>
      <c r="I49" s="1"/>
      <c r="J49" s="1" t="s">
        <v>7</v>
      </c>
      <c r="K49" s="5"/>
    </row>
    <row r="50" spans="2:11" ht="12.75">
      <c r="B50" s="161" t="s">
        <v>33</v>
      </c>
      <c r="C50" s="162"/>
      <c r="D50" s="162"/>
      <c r="E50" s="162"/>
      <c r="F50" s="162"/>
      <c r="G50" s="162"/>
      <c r="H50" s="162"/>
      <c r="I50" s="162"/>
      <c r="J50" s="162"/>
      <c r="K50" s="163"/>
    </row>
    <row r="51" spans="2:11" ht="12.75">
      <c r="B51" s="4" t="s">
        <v>90</v>
      </c>
      <c r="C51" s="1" t="s">
        <v>78</v>
      </c>
      <c r="D51" s="3" t="s">
        <v>6</v>
      </c>
      <c r="E51" s="3" t="s">
        <v>24</v>
      </c>
      <c r="F51" s="1"/>
      <c r="G51" s="1" t="s">
        <v>7</v>
      </c>
      <c r="H51" s="1"/>
      <c r="I51" s="1"/>
      <c r="J51" s="1" t="s">
        <v>7</v>
      </c>
      <c r="K51" s="5"/>
    </row>
    <row r="52" spans="2:11" ht="12.75">
      <c r="B52" s="4" t="s">
        <v>90</v>
      </c>
      <c r="C52" s="2">
        <v>0.75</v>
      </c>
      <c r="D52" s="3" t="s">
        <v>13</v>
      </c>
      <c r="E52" s="3" t="s">
        <v>5</v>
      </c>
      <c r="F52" s="1"/>
      <c r="G52" s="1" t="s">
        <v>7</v>
      </c>
      <c r="H52" s="1"/>
      <c r="I52" s="1"/>
      <c r="J52" s="1" t="s">
        <v>7</v>
      </c>
      <c r="K52" s="5"/>
    </row>
    <row r="53" spans="2:11" ht="12.75">
      <c r="B53" s="4" t="s">
        <v>90</v>
      </c>
      <c r="C53" s="2">
        <v>0.75</v>
      </c>
      <c r="D53" s="3" t="s">
        <v>12</v>
      </c>
      <c r="E53" s="3" t="s">
        <v>19</v>
      </c>
      <c r="F53" s="1"/>
      <c r="G53" s="1" t="s">
        <v>7</v>
      </c>
      <c r="H53" s="1"/>
      <c r="I53" s="1"/>
      <c r="J53" s="1" t="s">
        <v>7</v>
      </c>
      <c r="K53" s="5"/>
    </row>
    <row r="54" spans="2:11" ht="12.75">
      <c r="B54" s="161" t="s">
        <v>34</v>
      </c>
      <c r="C54" s="162"/>
      <c r="D54" s="162"/>
      <c r="E54" s="162"/>
      <c r="F54" s="162"/>
      <c r="G54" s="162"/>
      <c r="H54" s="162"/>
      <c r="I54" s="162"/>
      <c r="J54" s="162"/>
      <c r="K54" s="163"/>
    </row>
    <row r="55" spans="2:11" ht="12.75">
      <c r="B55" s="4" t="s">
        <v>91</v>
      </c>
      <c r="C55" s="1" t="s">
        <v>78</v>
      </c>
      <c r="D55" s="3" t="s">
        <v>6</v>
      </c>
      <c r="E55" s="3" t="s">
        <v>12</v>
      </c>
      <c r="F55" s="1"/>
      <c r="G55" s="1"/>
      <c r="H55" s="1"/>
      <c r="I55" s="1"/>
      <c r="J55" s="1"/>
      <c r="K55" s="5"/>
    </row>
    <row r="56" spans="2:11" ht="12.75">
      <c r="B56" s="4" t="s">
        <v>91</v>
      </c>
      <c r="C56" s="2">
        <v>0.75</v>
      </c>
      <c r="D56" s="3" t="s">
        <v>19</v>
      </c>
      <c r="E56" s="3" t="s">
        <v>13</v>
      </c>
      <c r="F56" s="1"/>
      <c r="G56" s="1"/>
      <c r="H56" s="1"/>
      <c r="I56" s="1"/>
      <c r="J56" s="1"/>
      <c r="K56" s="5"/>
    </row>
    <row r="57" spans="2:11" ht="13.5" thickBot="1">
      <c r="B57" s="6" t="s">
        <v>91</v>
      </c>
      <c r="C57" s="7">
        <v>0.75</v>
      </c>
      <c r="D57" s="8" t="s">
        <v>27</v>
      </c>
      <c r="E57" s="8" t="s">
        <v>11</v>
      </c>
      <c r="F57" s="9"/>
      <c r="G57" s="9"/>
      <c r="H57" s="9"/>
      <c r="I57" s="9"/>
      <c r="J57" s="9"/>
      <c r="K57" s="10"/>
    </row>
    <row r="58" ht="13.5" thickBot="1"/>
    <row r="59" spans="2:11" ht="13.5" thickBot="1">
      <c r="B59" s="16"/>
      <c r="C59" s="158" t="s">
        <v>35</v>
      </c>
      <c r="D59" s="159"/>
      <c r="E59" s="159"/>
      <c r="F59" s="159"/>
      <c r="G59" s="159"/>
      <c r="H59" s="159"/>
      <c r="I59" s="159"/>
      <c r="J59" s="159"/>
      <c r="K59" s="160"/>
    </row>
    <row r="60" spans="2:11" ht="12.75">
      <c r="B60" s="16"/>
      <c r="C60" s="19">
        <v>1</v>
      </c>
      <c r="D60" s="21" t="s">
        <v>6</v>
      </c>
      <c r="E60" s="21"/>
      <c r="F60" s="20">
        <v>8</v>
      </c>
      <c r="G60" s="20" t="s">
        <v>7</v>
      </c>
      <c r="H60" s="20">
        <v>2</v>
      </c>
      <c r="I60" s="20">
        <v>7966</v>
      </c>
      <c r="J60" s="20" t="s">
        <v>7</v>
      </c>
      <c r="K60" s="22">
        <v>7262</v>
      </c>
    </row>
    <row r="61" spans="2:11" ht="12.75">
      <c r="B61" s="16"/>
      <c r="C61" s="4">
        <v>2</v>
      </c>
      <c r="D61" s="3" t="s">
        <v>19</v>
      </c>
      <c r="E61" s="3"/>
      <c r="F61" s="1">
        <v>10</v>
      </c>
      <c r="G61" s="1"/>
      <c r="H61" s="1">
        <v>4</v>
      </c>
      <c r="I61" s="1">
        <f>SUM(I29+K40+I45)</f>
        <v>11370</v>
      </c>
      <c r="J61" s="1"/>
      <c r="K61" s="5">
        <f>SUM(K29+I40+K45)</f>
        <v>10453</v>
      </c>
    </row>
    <row r="62" spans="2:11" ht="12.75">
      <c r="B62" s="16"/>
      <c r="C62" s="4">
        <v>3</v>
      </c>
      <c r="D62" s="3" t="s">
        <v>12</v>
      </c>
      <c r="E62" s="3"/>
      <c r="F62" s="1">
        <v>10</v>
      </c>
      <c r="G62" s="1"/>
      <c r="H62" s="1">
        <v>4</v>
      </c>
      <c r="I62" s="1">
        <f>SUM(K48+I30)</f>
        <v>9622</v>
      </c>
      <c r="J62" s="1"/>
      <c r="K62" s="5">
        <f>SUM(I48+K30)</f>
        <v>8793</v>
      </c>
    </row>
    <row r="63" spans="2:11" ht="12.75">
      <c r="B63" s="16"/>
      <c r="C63" s="4">
        <v>4</v>
      </c>
      <c r="D63" s="3" t="s">
        <v>13</v>
      </c>
      <c r="E63" s="3"/>
      <c r="F63" s="1">
        <v>6</v>
      </c>
      <c r="G63" s="1"/>
      <c r="H63" s="1">
        <v>4</v>
      </c>
      <c r="I63" s="1">
        <v>7547</v>
      </c>
      <c r="J63" s="1"/>
      <c r="K63" s="5">
        <v>7770</v>
      </c>
    </row>
    <row r="64" spans="2:11" ht="12.75">
      <c r="B64" s="16"/>
      <c r="C64" s="4">
        <v>5</v>
      </c>
      <c r="D64" s="3" t="s">
        <v>11</v>
      </c>
      <c r="E64" s="3"/>
      <c r="F64" s="1">
        <v>2</v>
      </c>
      <c r="G64" s="1"/>
      <c r="H64" s="1">
        <v>12</v>
      </c>
      <c r="I64" s="1">
        <f>SUM(I32+I40+K44)</f>
        <v>10590</v>
      </c>
      <c r="J64" s="1"/>
      <c r="K64" s="5">
        <f>SUM(K32+K40+I44)</f>
        <v>11154</v>
      </c>
    </row>
    <row r="65" spans="2:11" ht="13.5" thickBot="1">
      <c r="B65" s="16"/>
      <c r="C65" s="6">
        <v>6</v>
      </c>
      <c r="D65" s="8" t="s">
        <v>5</v>
      </c>
      <c r="E65" s="8"/>
      <c r="F65" s="9">
        <v>2</v>
      </c>
      <c r="G65" s="9"/>
      <c r="H65" s="9">
        <v>12</v>
      </c>
      <c r="I65" s="9">
        <f>SUM(I33+K45+K48)</f>
        <v>9062</v>
      </c>
      <c r="J65" s="9"/>
      <c r="K65" s="10">
        <f>SUM(K33+K48+I45)</f>
        <v>10623</v>
      </c>
    </row>
  </sheetData>
  <sheetProtection/>
  <mergeCells count="21">
    <mergeCell ref="B38:K38"/>
    <mergeCell ref="B9:K9"/>
    <mergeCell ref="I36:K36"/>
    <mergeCell ref="B13:K13"/>
    <mergeCell ref="B21:K21"/>
    <mergeCell ref="B17:K17"/>
    <mergeCell ref="C59:K59"/>
    <mergeCell ref="C27:K27"/>
    <mergeCell ref="B50:K50"/>
    <mergeCell ref="B54:K54"/>
    <mergeCell ref="F36:H36"/>
    <mergeCell ref="F39:K39"/>
    <mergeCell ref="F41:K41"/>
    <mergeCell ref="B46:K46"/>
    <mergeCell ref="B37:K37"/>
    <mergeCell ref="B42:K42"/>
    <mergeCell ref="B1:K1"/>
    <mergeCell ref="F3:H3"/>
    <mergeCell ref="I3:K3"/>
    <mergeCell ref="B5:K5"/>
    <mergeCell ref="B4:K4"/>
  </mergeCells>
  <printOptions/>
  <pageMargins left="0.22" right="0.24" top="0.23" bottom="0.18" header="0.18" footer="0.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O51"/>
  <sheetViews>
    <sheetView zoomScale="80" zoomScaleNormal="80" zoomScalePageLayoutView="0" workbookViewId="0" topLeftCell="B1">
      <selection activeCell="P20" sqref="P20"/>
    </sheetView>
  </sheetViews>
  <sheetFormatPr defaultColWidth="9.140625" defaultRowHeight="12.75"/>
  <cols>
    <col min="1" max="1" width="6.140625" style="0" customWidth="1"/>
    <col min="2" max="2" width="5.57421875" style="0" customWidth="1"/>
    <col min="3" max="3" width="7.140625" style="0" customWidth="1"/>
    <col min="4" max="4" width="21.57421875" style="0" bestFit="1" customWidth="1"/>
    <col min="5" max="5" width="14.28125" style="0" bestFit="1" customWidth="1"/>
    <col min="6" max="6" width="12.140625" style="0" bestFit="1" customWidth="1"/>
    <col min="7" max="7" width="4.140625" style="0" customWidth="1"/>
    <col min="8" max="8" width="7.421875" style="0" customWidth="1"/>
    <col min="9" max="9" width="10.421875" style="0" customWidth="1"/>
    <col min="10" max="10" width="5.00390625" style="0" customWidth="1"/>
    <col min="11" max="11" width="5.140625" style="0" customWidth="1"/>
    <col min="12" max="15" width="4.7109375" style="0" customWidth="1"/>
    <col min="16" max="16" width="10.00390625" style="0" customWidth="1"/>
    <col min="17" max="20" width="4.7109375" style="0" customWidth="1"/>
    <col min="21" max="21" width="10.00390625" style="0" customWidth="1"/>
    <col min="22" max="25" width="4.7109375" style="0" customWidth="1"/>
    <col min="26" max="26" width="10.00390625" style="0" customWidth="1"/>
    <col min="27" max="30" width="4.7109375" style="0" customWidth="1"/>
    <col min="31" max="31" width="10.00390625" style="0" customWidth="1"/>
    <col min="32" max="35" width="4.7109375" style="0" customWidth="1"/>
    <col min="36" max="36" width="10.00390625" style="0" customWidth="1"/>
    <col min="37" max="40" width="4.7109375" style="0" customWidth="1"/>
    <col min="41" max="41" width="10.00390625" style="0" customWidth="1"/>
  </cols>
  <sheetData>
    <row r="1" spans="2:40" ht="67.5" customHeight="1" thickBot="1">
      <c r="B1" s="175" t="s">
        <v>93</v>
      </c>
      <c r="C1" s="176"/>
      <c r="D1" s="176"/>
      <c r="E1" s="176"/>
      <c r="F1" s="176"/>
      <c r="G1" s="176"/>
      <c r="H1" s="176"/>
      <c r="I1" s="176"/>
      <c r="J1" s="176"/>
      <c r="K1" s="176"/>
      <c r="L1" s="42"/>
      <c r="M1" s="42"/>
      <c r="N1" s="42"/>
      <c r="O1" s="42"/>
      <c r="Q1" s="146" t="s">
        <v>83</v>
      </c>
      <c r="R1" s="147"/>
      <c r="S1" s="147"/>
      <c r="T1" s="148"/>
      <c r="V1" s="146" t="s">
        <v>84</v>
      </c>
      <c r="W1" s="147"/>
      <c r="X1" s="147"/>
      <c r="Y1" s="148"/>
      <c r="AA1" s="146" t="s">
        <v>86</v>
      </c>
      <c r="AB1" s="147"/>
      <c r="AC1" s="147"/>
      <c r="AD1" s="148"/>
      <c r="AF1" s="146"/>
      <c r="AG1" s="147"/>
      <c r="AH1" s="147"/>
      <c r="AI1" s="148"/>
      <c r="AK1" s="146"/>
      <c r="AL1" s="147"/>
      <c r="AM1" s="147"/>
      <c r="AN1" s="148"/>
    </row>
    <row r="2" spans="2:41" ht="101.25" customHeight="1" thickTop="1">
      <c r="B2" s="37" t="s">
        <v>36</v>
      </c>
      <c r="C2" s="23" t="s">
        <v>37</v>
      </c>
      <c r="D2" s="24" t="s">
        <v>38</v>
      </c>
      <c r="E2" s="24" t="s">
        <v>46</v>
      </c>
      <c r="F2" s="25" t="s">
        <v>39</v>
      </c>
      <c r="G2" s="23" t="s">
        <v>40</v>
      </c>
      <c r="H2" s="23" t="s">
        <v>41</v>
      </c>
      <c r="I2" s="26" t="s">
        <v>42</v>
      </c>
      <c r="J2" s="27" t="s">
        <v>43</v>
      </c>
      <c r="K2" s="40" t="s">
        <v>76</v>
      </c>
      <c r="L2" s="42"/>
      <c r="M2" s="42"/>
      <c r="N2" s="42"/>
      <c r="O2" s="42"/>
      <c r="P2" s="26" t="s">
        <v>42</v>
      </c>
      <c r="Q2" s="42"/>
      <c r="R2" s="42"/>
      <c r="S2" s="42"/>
      <c r="T2" s="42"/>
      <c r="U2" s="26" t="s">
        <v>42</v>
      </c>
      <c r="V2" s="42"/>
      <c r="W2" s="42"/>
      <c r="X2" s="42"/>
      <c r="Y2" s="42"/>
      <c r="Z2" s="26" t="s">
        <v>42</v>
      </c>
      <c r="AA2" s="42"/>
      <c r="AB2" s="42"/>
      <c r="AC2" s="42"/>
      <c r="AD2" s="42"/>
      <c r="AE2" s="26" t="s">
        <v>42</v>
      </c>
      <c r="AF2" s="42"/>
      <c r="AG2" s="42"/>
      <c r="AH2" s="42"/>
      <c r="AI2" s="42"/>
      <c r="AJ2" s="26" t="s">
        <v>42</v>
      </c>
      <c r="AK2" s="42"/>
      <c r="AL2" s="42"/>
      <c r="AM2" s="42"/>
      <c r="AN2" s="42"/>
      <c r="AO2" s="26" t="s">
        <v>42</v>
      </c>
    </row>
    <row r="3" spans="2:40" ht="15.75" customHeight="1">
      <c r="B3" s="179" t="s">
        <v>67</v>
      </c>
      <c r="C3" s="180"/>
      <c r="D3" s="180"/>
      <c r="E3" s="180"/>
      <c r="F3" s="180"/>
      <c r="G3" s="180"/>
      <c r="H3" s="180"/>
      <c r="I3" s="180"/>
      <c r="J3" s="180"/>
      <c r="K3" s="180"/>
      <c r="L3" s="42"/>
      <c r="M3" s="42"/>
      <c r="N3" s="42"/>
      <c r="O3" s="42"/>
      <c r="Q3" s="42"/>
      <c r="R3" s="42"/>
      <c r="S3" s="42"/>
      <c r="T3" s="42"/>
      <c r="V3" s="42"/>
      <c r="W3" s="42"/>
      <c r="X3" s="42"/>
      <c r="Y3" s="42"/>
      <c r="AA3" s="42"/>
      <c r="AB3" s="42"/>
      <c r="AC3" s="42"/>
      <c r="AD3" s="42"/>
      <c r="AF3" s="42"/>
      <c r="AG3" s="42"/>
      <c r="AH3" s="42"/>
      <c r="AI3" s="42"/>
      <c r="AK3" s="42"/>
      <c r="AL3" s="42"/>
      <c r="AM3" s="42"/>
      <c r="AN3" s="42"/>
    </row>
    <row r="4" spans="2:41" ht="15.75" customHeight="1">
      <c r="B4" s="38">
        <v>1</v>
      </c>
      <c r="C4" s="32"/>
      <c r="D4" s="29" t="s">
        <v>44</v>
      </c>
      <c r="E4" s="28" t="s">
        <v>19</v>
      </c>
      <c r="F4" s="30">
        <f aca="true" t="shared" si="0" ref="F4:F27">SUM(I4/G4)</f>
        <v>155.7058823529412</v>
      </c>
      <c r="G4" s="31">
        <v>17</v>
      </c>
      <c r="H4" s="31"/>
      <c r="I4" s="33">
        <f>SUM(L4:AO4)+(J4)</f>
        <v>2647</v>
      </c>
      <c r="J4" s="34"/>
      <c r="K4" s="41">
        <v>1</v>
      </c>
      <c r="L4" s="42"/>
      <c r="M4" s="42"/>
      <c r="N4" s="42"/>
      <c r="O4" s="42">
        <v>121</v>
      </c>
      <c r="P4" s="33">
        <v>1361</v>
      </c>
      <c r="Q4" s="42"/>
      <c r="R4" s="42">
        <v>165</v>
      </c>
      <c r="S4" s="42">
        <v>165</v>
      </c>
      <c r="T4" s="42">
        <v>163</v>
      </c>
      <c r="U4" s="33"/>
      <c r="V4" s="42">
        <v>183</v>
      </c>
      <c r="W4" s="42">
        <v>143</v>
      </c>
      <c r="X4" s="42">
        <v>187</v>
      </c>
      <c r="Y4" s="42">
        <v>159</v>
      </c>
      <c r="Z4" s="33"/>
      <c r="AA4" s="42"/>
      <c r="AB4" s="42"/>
      <c r="AC4" s="42"/>
      <c r="AD4" s="42"/>
      <c r="AE4" s="33"/>
      <c r="AF4" s="42"/>
      <c r="AG4" s="42"/>
      <c r="AH4" s="42"/>
      <c r="AI4" s="42"/>
      <c r="AJ4" s="33"/>
      <c r="AK4" s="42"/>
      <c r="AL4" s="42"/>
      <c r="AM4" s="42"/>
      <c r="AN4" s="42"/>
      <c r="AO4" s="33"/>
    </row>
    <row r="5" spans="2:41" ht="15.75" customHeight="1">
      <c r="B5" s="38">
        <v>2</v>
      </c>
      <c r="C5" s="35"/>
      <c r="D5" s="29" t="s">
        <v>47</v>
      </c>
      <c r="E5" s="28" t="s">
        <v>12</v>
      </c>
      <c r="F5" s="30">
        <f t="shared" si="0"/>
        <v>149.96296296296296</v>
      </c>
      <c r="G5" s="31">
        <v>27</v>
      </c>
      <c r="H5" s="31"/>
      <c r="I5" s="33">
        <f aca="true" t="shared" si="1" ref="I5:I27">SUM(L5:AO5)+(J5)</f>
        <v>4049</v>
      </c>
      <c r="J5" s="34"/>
      <c r="K5" s="41">
        <v>2</v>
      </c>
      <c r="L5" s="42">
        <v>122</v>
      </c>
      <c r="M5" s="42">
        <v>129</v>
      </c>
      <c r="N5" s="42">
        <v>166</v>
      </c>
      <c r="O5" s="42"/>
      <c r="P5" s="33">
        <v>2324</v>
      </c>
      <c r="Q5" s="42"/>
      <c r="R5" s="42"/>
      <c r="S5" s="42"/>
      <c r="T5" s="42"/>
      <c r="U5" s="33"/>
      <c r="V5" s="42">
        <v>145</v>
      </c>
      <c r="W5" s="42">
        <v>185</v>
      </c>
      <c r="X5" s="42">
        <v>140</v>
      </c>
      <c r="Y5" s="42">
        <v>216</v>
      </c>
      <c r="Z5" s="33"/>
      <c r="AA5" s="42">
        <v>162</v>
      </c>
      <c r="AB5" s="42">
        <v>153</v>
      </c>
      <c r="AC5" s="42">
        <v>167</v>
      </c>
      <c r="AD5" s="42">
        <v>140</v>
      </c>
      <c r="AE5" s="33"/>
      <c r="AF5" s="42"/>
      <c r="AG5" s="42"/>
      <c r="AH5" s="42"/>
      <c r="AI5" s="42"/>
      <c r="AJ5" s="33"/>
      <c r="AK5" s="42"/>
      <c r="AL5" s="42"/>
      <c r="AM5" s="42"/>
      <c r="AN5" s="42"/>
      <c r="AO5" s="33"/>
    </row>
    <row r="6" spans="2:41" ht="15.75" customHeight="1">
      <c r="B6" s="39">
        <v>3</v>
      </c>
      <c r="C6" s="35"/>
      <c r="D6" s="29" t="s">
        <v>45</v>
      </c>
      <c r="E6" s="28" t="s">
        <v>6</v>
      </c>
      <c r="F6" s="30">
        <f t="shared" si="0"/>
        <v>148.25</v>
      </c>
      <c r="G6" s="31">
        <v>24</v>
      </c>
      <c r="H6" s="31"/>
      <c r="I6" s="33">
        <f t="shared" si="1"/>
        <v>3558</v>
      </c>
      <c r="J6" s="34"/>
      <c r="K6" s="41"/>
      <c r="L6" s="42">
        <v>123</v>
      </c>
      <c r="M6" s="42">
        <v>108</v>
      </c>
      <c r="N6" s="42">
        <v>159</v>
      </c>
      <c r="O6" s="42">
        <v>168</v>
      </c>
      <c r="P6" s="33">
        <v>2409</v>
      </c>
      <c r="Q6" s="42"/>
      <c r="R6" s="42"/>
      <c r="S6" s="42"/>
      <c r="T6" s="42"/>
      <c r="U6" s="33"/>
      <c r="V6" s="42">
        <v>133</v>
      </c>
      <c r="W6" s="42">
        <v>146</v>
      </c>
      <c r="X6" s="42">
        <v>165</v>
      </c>
      <c r="Y6" s="42">
        <v>147</v>
      </c>
      <c r="Z6" s="33"/>
      <c r="AA6" s="42"/>
      <c r="AB6" s="42"/>
      <c r="AC6" s="42"/>
      <c r="AD6" s="42"/>
      <c r="AE6" s="33"/>
      <c r="AF6" s="42"/>
      <c r="AG6" s="42"/>
      <c r="AH6" s="42"/>
      <c r="AI6" s="42"/>
      <c r="AJ6" s="33"/>
      <c r="AK6" s="42"/>
      <c r="AL6" s="42"/>
      <c r="AM6" s="42"/>
      <c r="AN6" s="42"/>
      <c r="AO6" s="33"/>
    </row>
    <row r="7" spans="2:41" ht="15.75" customHeight="1">
      <c r="B7" s="38">
        <v>4</v>
      </c>
      <c r="C7" s="36"/>
      <c r="D7" s="29" t="s">
        <v>52</v>
      </c>
      <c r="E7" s="28" t="s">
        <v>12</v>
      </c>
      <c r="F7" s="30">
        <f t="shared" si="0"/>
        <v>147.3125</v>
      </c>
      <c r="G7" s="31">
        <v>16</v>
      </c>
      <c r="H7" s="31"/>
      <c r="I7" s="33">
        <f t="shared" si="1"/>
        <v>2357</v>
      </c>
      <c r="J7" s="34"/>
      <c r="K7" s="41">
        <v>1</v>
      </c>
      <c r="L7" s="42">
        <v>128</v>
      </c>
      <c r="M7" s="42">
        <v>203</v>
      </c>
      <c r="N7" s="42">
        <v>110</v>
      </c>
      <c r="O7" s="42">
        <v>178</v>
      </c>
      <c r="P7" s="33">
        <v>1069</v>
      </c>
      <c r="Q7" s="42"/>
      <c r="R7" s="42"/>
      <c r="S7" s="42"/>
      <c r="T7" s="42"/>
      <c r="U7" s="33"/>
      <c r="V7" s="42">
        <v>173</v>
      </c>
      <c r="W7" s="42">
        <v>168</v>
      </c>
      <c r="X7" s="42">
        <v>186</v>
      </c>
      <c r="Y7" s="42">
        <v>142</v>
      </c>
      <c r="Z7" s="33"/>
      <c r="AA7" s="42"/>
      <c r="AB7" s="42"/>
      <c r="AC7" s="42"/>
      <c r="AD7" s="42"/>
      <c r="AE7" s="33"/>
      <c r="AF7" s="42"/>
      <c r="AG7" s="42"/>
      <c r="AH7" s="42"/>
      <c r="AI7" s="42"/>
      <c r="AJ7" s="33"/>
      <c r="AK7" s="42"/>
      <c r="AL7" s="42"/>
      <c r="AM7" s="42"/>
      <c r="AN7" s="42"/>
      <c r="AO7" s="33"/>
    </row>
    <row r="8" spans="2:41" ht="15.75" customHeight="1">
      <c r="B8" s="39">
        <v>5</v>
      </c>
      <c r="C8" s="36"/>
      <c r="D8" s="29" t="s">
        <v>49</v>
      </c>
      <c r="E8" s="28" t="s">
        <v>19</v>
      </c>
      <c r="F8" s="30">
        <f t="shared" si="0"/>
        <v>142.42307692307693</v>
      </c>
      <c r="G8" s="31">
        <v>26</v>
      </c>
      <c r="H8" s="31"/>
      <c r="I8" s="33">
        <f t="shared" si="1"/>
        <v>3703</v>
      </c>
      <c r="J8" s="34"/>
      <c r="K8" s="41"/>
      <c r="L8" s="42">
        <v>125</v>
      </c>
      <c r="M8" s="42">
        <v>147</v>
      </c>
      <c r="N8" s="42">
        <v>143</v>
      </c>
      <c r="O8" s="42">
        <v>161</v>
      </c>
      <c r="P8" s="33">
        <v>1980</v>
      </c>
      <c r="Q8" s="42">
        <v>102</v>
      </c>
      <c r="R8" s="42">
        <v>184</v>
      </c>
      <c r="S8" s="42">
        <v>153</v>
      </c>
      <c r="T8" s="42">
        <v>178</v>
      </c>
      <c r="U8" s="33"/>
      <c r="V8" s="42">
        <v>131</v>
      </c>
      <c r="W8" s="42">
        <v>165</v>
      </c>
      <c r="X8" s="42">
        <v>101</v>
      </c>
      <c r="Y8" s="42">
        <v>133</v>
      </c>
      <c r="Z8" s="33"/>
      <c r="AA8" s="42"/>
      <c r="AB8" s="42"/>
      <c r="AC8" s="42"/>
      <c r="AD8" s="42"/>
      <c r="AE8" s="33"/>
      <c r="AF8" s="42"/>
      <c r="AG8" s="42"/>
      <c r="AH8" s="42"/>
      <c r="AI8" s="42"/>
      <c r="AJ8" s="33"/>
      <c r="AK8" s="42"/>
      <c r="AL8" s="42"/>
      <c r="AM8" s="42"/>
      <c r="AN8" s="42"/>
      <c r="AO8" s="33"/>
    </row>
    <row r="9" spans="2:41" ht="15.75" customHeight="1">
      <c r="B9" s="38">
        <v>6</v>
      </c>
      <c r="C9" s="32"/>
      <c r="D9" s="29" t="s">
        <v>48</v>
      </c>
      <c r="E9" s="28" t="s">
        <v>11</v>
      </c>
      <c r="F9" s="30">
        <f t="shared" si="0"/>
        <v>140.95454545454547</v>
      </c>
      <c r="G9" s="31">
        <v>22</v>
      </c>
      <c r="H9" s="31"/>
      <c r="I9" s="33">
        <f t="shared" si="1"/>
        <v>3101</v>
      </c>
      <c r="J9" s="34"/>
      <c r="K9" s="41"/>
      <c r="L9" s="42">
        <v>161</v>
      </c>
      <c r="M9" s="42">
        <v>159</v>
      </c>
      <c r="N9" s="42"/>
      <c r="O9" s="42">
        <v>156</v>
      </c>
      <c r="P9" s="33">
        <v>1853</v>
      </c>
      <c r="Q9" s="42">
        <v>124</v>
      </c>
      <c r="R9" s="42">
        <v>124</v>
      </c>
      <c r="S9" s="42"/>
      <c r="T9" s="42">
        <v>111</v>
      </c>
      <c r="U9" s="33"/>
      <c r="V9" s="42">
        <v>140</v>
      </c>
      <c r="W9" s="42">
        <v>124</v>
      </c>
      <c r="X9" s="42"/>
      <c r="Y9" s="42">
        <v>149</v>
      </c>
      <c r="Z9" s="33"/>
      <c r="AA9" s="42"/>
      <c r="AB9" s="42"/>
      <c r="AC9" s="42"/>
      <c r="AD9" s="42"/>
      <c r="AE9" s="33"/>
      <c r="AF9" s="42"/>
      <c r="AG9" s="42"/>
      <c r="AH9" s="42"/>
      <c r="AI9" s="42"/>
      <c r="AJ9" s="33"/>
      <c r="AK9" s="42"/>
      <c r="AL9" s="42"/>
      <c r="AM9" s="42"/>
      <c r="AN9" s="42"/>
      <c r="AO9" s="33"/>
    </row>
    <row r="10" spans="2:41" ht="15.75" customHeight="1">
      <c r="B10" s="39">
        <v>7</v>
      </c>
      <c r="C10" s="32"/>
      <c r="D10" s="29" t="s">
        <v>50</v>
      </c>
      <c r="E10" s="28" t="s">
        <v>13</v>
      </c>
      <c r="F10" s="30">
        <f t="shared" si="0"/>
        <v>140.94117647058823</v>
      </c>
      <c r="G10" s="31">
        <v>17</v>
      </c>
      <c r="H10" s="31"/>
      <c r="I10" s="33">
        <f t="shared" si="1"/>
        <v>2396</v>
      </c>
      <c r="J10" s="34"/>
      <c r="K10" s="41"/>
      <c r="L10" s="42">
        <v>144</v>
      </c>
      <c r="M10" s="42">
        <v>128</v>
      </c>
      <c r="N10" s="42">
        <v>128</v>
      </c>
      <c r="O10" s="42"/>
      <c r="P10" s="33">
        <v>831</v>
      </c>
      <c r="Q10" s="42">
        <v>135</v>
      </c>
      <c r="R10" s="42">
        <v>111</v>
      </c>
      <c r="S10" s="42">
        <v>145</v>
      </c>
      <c r="T10" s="42">
        <v>126</v>
      </c>
      <c r="U10" s="33"/>
      <c r="V10" s="42">
        <v>168</v>
      </c>
      <c r="W10" s="42">
        <v>164</v>
      </c>
      <c r="X10" s="42">
        <v>163</v>
      </c>
      <c r="Y10" s="42">
        <v>153</v>
      </c>
      <c r="Z10" s="33"/>
      <c r="AA10" s="42"/>
      <c r="AB10" s="42"/>
      <c r="AC10" s="42"/>
      <c r="AD10" s="42"/>
      <c r="AE10" s="33"/>
      <c r="AF10" s="42"/>
      <c r="AG10" s="42"/>
      <c r="AH10" s="42"/>
      <c r="AI10" s="42"/>
      <c r="AJ10" s="33"/>
      <c r="AK10" s="42"/>
      <c r="AL10" s="42"/>
      <c r="AM10" s="42"/>
      <c r="AN10" s="42"/>
      <c r="AO10" s="33"/>
    </row>
    <row r="11" spans="2:41" ht="15.75" customHeight="1">
      <c r="B11" s="38">
        <v>8</v>
      </c>
      <c r="C11" s="32"/>
      <c r="D11" s="29" t="s">
        <v>57</v>
      </c>
      <c r="E11" s="28" t="s">
        <v>13</v>
      </c>
      <c r="F11" s="30">
        <f t="shared" si="0"/>
        <v>138.88235294117646</v>
      </c>
      <c r="G11" s="31">
        <v>17</v>
      </c>
      <c r="H11" s="31"/>
      <c r="I11" s="33">
        <f t="shared" si="1"/>
        <v>2361</v>
      </c>
      <c r="J11" s="34"/>
      <c r="K11" s="41"/>
      <c r="L11" s="42"/>
      <c r="M11" s="42">
        <v>176</v>
      </c>
      <c r="N11" s="42">
        <v>162</v>
      </c>
      <c r="O11" s="42">
        <v>147</v>
      </c>
      <c r="P11" s="33">
        <v>753</v>
      </c>
      <c r="Q11" s="42">
        <v>116</v>
      </c>
      <c r="R11" s="42">
        <v>135</v>
      </c>
      <c r="S11" s="42">
        <v>156</v>
      </c>
      <c r="T11" s="42">
        <v>141</v>
      </c>
      <c r="U11" s="33"/>
      <c r="V11" s="42">
        <v>134</v>
      </c>
      <c r="W11" s="42">
        <v>169</v>
      </c>
      <c r="X11" s="42">
        <v>94</v>
      </c>
      <c r="Y11" s="42">
        <v>178</v>
      </c>
      <c r="Z11" s="33"/>
      <c r="AA11" s="42"/>
      <c r="AB11" s="42"/>
      <c r="AC11" s="42"/>
      <c r="AD11" s="42"/>
      <c r="AE11" s="33"/>
      <c r="AF11" s="42"/>
      <c r="AG11" s="42"/>
      <c r="AH11" s="42"/>
      <c r="AI11" s="42"/>
      <c r="AJ11" s="33"/>
      <c r="AK11" s="42"/>
      <c r="AL11" s="42"/>
      <c r="AM11" s="42"/>
      <c r="AN11" s="42"/>
      <c r="AO11" s="33"/>
    </row>
    <row r="12" spans="2:41" ht="15.75" customHeight="1">
      <c r="B12" s="39">
        <v>9</v>
      </c>
      <c r="C12" s="32"/>
      <c r="D12" s="29" t="s">
        <v>51</v>
      </c>
      <c r="E12" s="28" t="s">
        <v>12</v>
      </c>
      <c r="F12" s="30">
        <f t="shared" si="0"/>
        <v>138</v>
      </c>
      <c r="G12" s="31">
        <v>12</v>
      </c>
      <c r="H12" s="31"/>
      <c r="I12" s="33">
        <f t="shared" si="1"/>
        <v>1656</v>
      </c>
      <c r="J12" s="34"/>
      <c r="K12" s="41"/>
      <c r="L12" s="42"/>
      <c r="M12" s="42"/>
      <c r="N12" s="42"/>
      <c r="O12" s="42"/>
      <c r="P12" s="33">
        <v>1071</v>
      </c>
      <c r="Q12" s="42"/>
      <c r="R12" s="42"/>
      <c r="S12" s="42"/>
      <c r="T12" s="42"/>
      <c r="U12" s="33"/>
      <c r="V12" s="42"/>
      <c r="W12" s="42"/>
      <c r="X12" s="42"/>
      <c r="Y12" s="42"/>
      <c r="Z12" s="33"/>
      <c r="AA12" s="42">
        <v>169</v>
      </c>
      <c r="AB12" s="42">
        <v>173</v>
      </c>
      <c r="AC12" s="42">
        <v>112</v>
      </c>
      <c r="AD12" s="42">
        <v>131</v>
      </c>
      <c r="AE12" s="33"/>
      <c r="AF12" s="42"/>
      <c r="AG12" s="42"/>
      <c r="AH12" s="42"/>
      <c r="AI12" s="42"/>
      <c r="AJ12" s="33"/>
      <c r="AK12" s="42"/>
      <c r="AL12" s="42"/>
      <c r="AM12" s="42"/>
      <c r="AN12" s="42"/>
      <c r="AO12" s="33"/>
    </row>
    <row r="13" spans="2:41" ht="15.75" customHeight="1">
      <c r="B13" s="38">
        <v>10</v>
      </c>
      <c r="C13" s="32"/>
      <c r="D13" s="29" t="s">
        <v>54</v>
      </c>
      <c r="E13" s="28" t="s">
        <v>19</v>
      </c>
      <c r="F13" s="30">
        <f t="shared" si="0"/>
        <v>132</v>
      </c>
      <c r="G13" s="31">
        <v>13</v>
      </c>
      <c r="H13" s="31"/>
      <c r="I13" s="33">
        <f t="shared" si="1"/>
        <v>1716</v>
      </c>
      <c r="J13" s="34"/>
      <c r="K13" s="41"/>
      <c r="L13" s="42">
        <v>135</v>
      </c>
      <c r="M13" s="42">
        <v>147</v>
      </c>
      <c r="N13" s="42">
        <v>158</v>
      </c>
      <c r="O13" s="42">
        <v>114</v>
      </c>
      <c r="P13" s="33">
        <v>904</v>
      </c>
      <c r="Q13" s="42">
        <v>162</v>
      </c>
      <c r="R13" s="42">
        <v>96</v>
      </c>
      <c r="S13" s="42"/>
      <c r="T13" s="42"/>
      <c r="U13" s="33"/>
      <c r="V13" s="42"/>
      <c r="W13" s="42"/>
      <c r="X13" s="42"/>
      <c r="Y13" s="42"/>
      <c r="Z13" s="33"/>
      <c r="AA13" s="42"/>
      <c r="AB13" s="42"/>
      <c r="AC13" s="42"/>
      <c r="AD13" s="42"/>
      <c r="AE13" s="33"/>
      <c r="AF13" s="42"/>
      <c r="AG13" s="42"/>
      <c r="AH13" s="42"/>
      <c r="AI13" s="42"/>
      <c r="AJ13" s="33"/>
      <c r="AK13" s="42"/>
      <c r="AL13" s="42"/>
      <c r="AM13" s="42"/>
      <c r="AN13" s="42"/>
      <c r="AO13" s="33"/>
    </row>
    <row r="14" spans="2:41" ht="15.75" customHeight="1">
      <c r="B14" s="39">
        <v>11</v>
      </c>
      <c r="C14" s="32"/>
      <c r="D14" s="29" t="s">
        <v>55</v>
      </c>
      <c r="E14" s="28" t="s">
        <v>6</v>
      </c>
      <c r="F14" s="30">
        <f t="shared" si="0"/>
        <v>130.08333333333334</v>
      </c>
      <c r="G14" s="31">
        <v>24</v>
      </c>
      <c r="H14" s="31"/>
      <c r="I14" s="33">
        <f t="shared" si="1"/>
        <v>3122</v>
      </c>
      <c r="J14" s="34"/>
      <c r="K14" s="41"/>
      <c r="L14" s="42">
        <v>107</v>
      </c>
      <c r="M14" s="42">
        <v>106</v>
      </c>
      <c r="N14" s="42">
        <v>135</v>
      </c>
      <c r="O14" s="42">
        <v>152</v>
      </c>
      <c r="P14" s="33">
        <v>2029</v>
      </c>
      <c r="Q14" s="42"/>
      <c r="R14" s="42"/>
      <c r="S14" s="42"/>
      <c r="T14" s="42"/>
      <c r="U14" s="33"/>
      <c r="V14" s="42">
        <v>157</v>
      </c>
      <c r="W14" s="42">
        <v>178</v>
      </c>
      <c r="X14" s="42">
        <v>140</v>
      </c>
      <c r="Y14" s="42">
        <v>118</v>
      </c>
      <c r="Z14" s="33"/>
      <c r="AA14" s="42"/>
      <c r="AB14" s="42"/>
      <c r="AC14" s="42"/>
      <c r="AD14" s="42"/>
      <c r="AE14" s="33"/>
      <c r="AF14" s="42"/>
      <c r="AG14" s="42"/>
      <c r="AH14" s="42"/>
      <c r="AI14" s="42"/>
      <c r="AJ14" s="33"/>
      <c r="AK14" s="42"/>
      <c r="AL14" s="42"/>
      <c r="AM14" s="42"/>
      <c r="AN14" s="42"/>
      <c r="AO14" s="33"/>
    </row>
    <row r="15" spans="2:41" ht="15.75" customHeight="1">
      <c r="B15" s="38">
        <v>12</v>
      </c>
      <c r="C15" s="32"/>
      <c r="D15" s="29" t="s">
        <v>58</v>
      </c>
      <c r="E15" s="28" t="s">
        <v>11</v>
      </c>
      <c r="F15" s="30">
        <f t="shared" si="0"/>
        <v>129.85714285714286</v>
      </c>
      <c r="G15" s="31">
        <v>21</v>
      </c>
      <c r="H15" s="31"/>
      <c r="I15" s="33">
        <f t="shared" si="1"/>
        <v>2727</v>
      </c>
      <c r="J15" s="34"/>
      <c r="K15" s="41"/>
      <c r="L15" s="42"/>
      <c r="M15" s="42">
        <v>135</v>
      </c>
      <c r="N15" s="42">
        <v>144</v>
      </c>
      <c r="O15" s="42">
        <v>137</v>
      </c>
      <c r="P15" s="33">
        <v>1503</v>
      </c>
      <c r="Q15" s="42"/>
      <c r="R15" s="42">
        <v>96</v>
      </c>
      <c r="S15" s="42">
        <v>126</v>
      </c>
      <c r="T15" s="42">
        <v>149</v>
      </c>
      <c r="U15" s="33"/>
      <c r="V15" s="42"/>
      <c r="W15" s="42">
        <v>121</v>
      </c>
      <c r="X15" s="42">
        <v>158</v>
      </c>
      <c r="Y15" s="42">
        <v>158</v>
      </c>
      <c r="Z15" s="33"/>
      <c r="AA15" s="42"/>
      <c r="AB15" s="42"/>
      <c r="AC15" s="42"/>
      <c r="AD15" s="42"/>
      <c r="AE15" s="33"/>
      <c r="AF15" s="42"/>
      <c r="AG15" s="42"/>
      <c r="AH15" s="42"/>
      <c r="AI15" s="42"/>
      <c r="AJ15" s="33"/>
      <c r="AK15" s="42"/>
      <c r="AL15" s="42"/>
      <c r="AM15" s="42"/>
      <c r="AN15" s="42"/>
      <c r="AO15" s="33"/>
    </row>
    <row r="16" spans="2:41" ht="15.75" customHeight="1">
      <c r="B16" s="39">
        <v>13</v>
      </c>
      <c r="C16" s="32"/>
      <c r="D16" s="29" t="s">
        <v>53</v>
      </c>
      <c r="E16" s="28" t="s">
        <v>11</v>
      </c>
      <c r="F16" s="30">
        <f t="shared" si="0"/>
        <v>126.80952380952381</v>
      </c>
      <c r="G16" s="31">
        <v>21</v>
      </c>
      <c r="H16" s="31"/>
      <c r="I16" s="33">
        <f t="shared" si="1"/>
        <v>2663</v>
      </c>
      <c r="J16" s="34"/>
      <c r="K16" s="41">
        <v>1</v>
      </c>
      <c r="L16" s="42">
        <v>97</v>
      </c>
      <c r="M16" s="42">
        <v>130</v>
      </c>
      <c r="N16" s="42">
        <v>113</v>
      </c>
      <c r="O16" s="42"/>
      <c r="P16" s="33">
        <v>1589</v>
      </c>
      <c r="Q16" s="42">
        <v>104</v>
      </c>
      <c r="R16" s="42"/>
      <c r="S16" s="42">
        <v>122</v>
      </c>
      <c r="T16" s="42">
        <v>141</v>
      </c>
      <c r="U16" s="33"/>
      <c r="V16" s="42">
        <v>139</v>
      </c>
      <c r="W16" s="42"/>
      <c r="X16" s="42">
        <v>109</v>
      </c>
      <c r="Y16" s="42">
        <v>119</v>
      </c>
      <c r="Z16" s="33"/>
      <c r="AA16" s="42"/>
      <c r="AB16" s="42"/>
      <c r="AC16" s="42"/>
      <c r="AD16" s="42"/>
      <c r="AE16" s="33"/>
      <c r="AF16" s="42"/>
      <c r="AG16" s="42"/>
      <c r="AH16" s="42"/>
      <c r="AI16" s="42"/>
      <c r="AJ16" s="33"/>
      <c r="AK16" s="42"/>
      <c r="AL16" s="42"/>
      <c r="AM16" s="42"/>
      <c r="AN16" s="42"/>
      <c r="AO16" s="33"/>
    </row>
    <row r="17" spans="2:41" ht="15.75" customHeight="1">
      <c r="B17" s="38">
        <v>14</v>
      </c>
      <c r="C17" s="32"/>
      <c r="D17" s="29" t="s">
        <v>56</v>
      </c>
      <c r="E17" s="28" t="s">
        <v>6</v>
      </c>
      <c r="F17" s="30">
        <f t="shared" si="0"/>
        <v>126.375</v>
      </c>
      <c r="G17" s="31">
        <v>24</v>
      </c>
      <c r="H17" s="31"/>
      <c r="I17" s="33">
        <f t="shared" si="1"/>
        <v>3033</v>
      </c>
      <c r="J17" s="34"/>
      <c r="K17" s="41"/>
      <c r="L17" s="42">
        <v>116</v>
      </c>
      <c r="M17" s="42">
        <v>102</v>
      </c>
      <c r="N17" s="42">
        <v>137</v>
      </c>
      <c r="O17" s="42">
        <v>97</v>
      </c>
      <c r="P17" s="33">
        <v>2018</v>
      </c>
      <c r="Q17" s="42"/>
      <c r="R17" s="42"/>
      <c r="S17" s="42"/>
      <c r="T17" s="42"/>
      <c r="U17" s="33"/>
      <c r="V17" s="42">
        <v>126</v>
      </c>
      <c r="W17" s="42">
        <v>141</v>
      </c>
      <c r="X17" s="42">
        <v>131</v>
      </c>
      <c r="Y17" s="42">
        <v>165</v>
      </c>
      <c r="Z17" s="33"/>
      <c r="AA17" s="42"/>
      <c r="AB17" s="42"/>
      <c r="AC17" s="42"/>
      <c r="AD17" s="42"/>
      <c r="AE17" s="33"/>
      <c r="AF17" s="42"/>
      <c r="AG17" s="42"/>
      <c r="AH17" s="42"/>
      <c r="AI17" s="42"/>
      <c r="AJ17" s="33"/>
      <c r="AK17" s="42"/>
      <c r="AL17" s="42"/>
      <c r="AM17" s="42"/>
      <c r="AN17" s="42"/>
      <c r="AO17" s="33"/>
    </row>
    <row r="18" spans="2:41" ht="15.75" customHeight="1">
      <c r="B18" s="39">
        <v>15</v>
      </c>
      <c r="C18" s="32"/>
      <c r="D18" s="29" t="s">
        <v>61</v>
      </c>
      <c r="E18" s="28" t="s">
        <v>13</v>
      </c>
      <c r="F18" s="30">
        <f t="shared" si="0"/>
        <v>123.41666666666667</v>
      </c>
      <c r="G18" s="31">
        <v>12</v>
      </c>
      <c r="H18" s="31"/>
      <c r="I18" s="33">
        <f t="shared" si="1"/>
        <v>1481</v>
      </c>
      <c r="J18" s="34"/>
      <c r="K18" s="41"/>
      <c r="L18" s="42">
        <v>126</v>
      </c>
      <c r="M18" s="42"/>
      <c r="N18" s="42">
        <v>120</v>
      </c>
      <c r="O18" s="42">
        <v>149</v>
      </c>
      <c r="P18" s="33">
        <v>573</v>
      </c>
      <c r="Q18" s="42"/>
      <c r="R18" s="42"/>
      <c r="S18" s="42"/>
      <c r="T18" s="42"/>
      <c r="U18" s="33"/>
      <c r="V18" s="42">
        <v>182</v>
      </c>
      <c r="W18" s="42">
        <v>104</v>
      </c>
      <c r="X18" s="42">
        <v>103</v>
      </c>
      <c r="Y18" s="42">
        <v>124</v>
      </c>
      <c r="Z18" s="33"/>
      <c r="AA18" s="42"/>
      <c r="AB18" s="42"/>
      <c r="AC18" s="42"/>
      <c r="AD18" s="42"/>
      <c r="AE18" s="33"/>
      <c r="AF18" s="42"/>
      <c r="AG18" s="42"/>
      <c r="AH18" s="42"/>
      <c r="AI18" s="42"/>
      <c r="AJ18" s="33"/>
      <c r="AK18" s="42"/>
      <c r="AL18" s="42"/>
      <c r="AM18" s="42"/>
      <c r="AN18" s="42"/>
      <c r="AO18" s="33"/>
    </row>
    <row r="19" spans="2:41" ht="15.75" customHeight="1">
      <c r="B19" s="38">
        <v>16</v>
      </c>
      <c r="C19" s="32"/>
      <c r="D19" s="29" t="s">
        <v>59</v>
      </c>
      <c r="E19" s="28" t="s">
        <v>12</v>
      </c>
      <c r="F19" s="30">
        <f t="shared" si="0"/>
        <v>122.76</v>
      </c>
      <c r="G19" s="31">
        <v>25</v>
      </c>
      <c r="H19" s="31"/>
      <c r="I19" s="33">
        <f t="shared" si="1"/>
        <v>3069</v>
      </c>
      <c r="J19" s="34"/>
      <c r="K19" s="41"/>
      <c r="L19" s="42">
        <v>126</v>
      </c>
      <c r="M19" s="42"/>
      <c r="N19" s="42"/>
      <c r="O19" s="42">
        <v>141</v>
      </c>
      <c r="P19" s="33">
        <v>1809</v>
      </c>
      <c r="Q19" s="42"/>
      <c r="R19" s="42"/>
      <c r="S19" s="42"/>
      <c r="T19" s="42"/>
      <c r="U19" s="33"/>
      <c r="V19" s="42">
        <v>130</v>
      </c>
      <c r="W19" s="42">
        <v>153</v>
      </c>
      <c r="X19" s="42">
        <v>143</v>
      </c>
      <c r="Y19" s="42">
        <v>104</v>
      </c>
      <c r="Z19" s="33"/>
      <c r="AA19" s="42">
        <v>103</v>
      </c>
      <c r="AB19" s="42">
        <v>100</v>
      </c>
      <c r="AC19" s="42">
        <v>116</v>
      </c>
      <c r="AD19" s="42">
        <v>144</v>
      </c>
      <c r="AE19" s="33"/>
      <c r="AF19" s="42"/>
      <c r="AG19" s="42"/>
      <c r="AH19" s="42"/>
      <c r="AI19" s="42"/>
      <c r="AJ19" s="33"/>
      <c r="AK19" s="42"/>
      <c r="AL19" s="42"/>
      <c r="AM19" s="42"/>
      <c r="AN19" s="42"/>
      <c r="AO19" s="33"/>
    </row>
    <row r="20" spans="2:41" ht="15.75" customHeight="1">
      <c r="B20" s="39">
        <v>17</v>
      </c>
      <c r="C20" s="32"/>
      <c r="D20" s="29" t="s">
        <v>65</v>
      </c>
      <c r="E20" s="28" t="s">
        <v>5</v>
      </c>
      <c r="F20" s="30">
        <f t="shared" si="0"/>
        <v>119.92307692307692</v>
      </c>
      <c r="G20" s="31">
        <v>13</v>
      </c>
      <c r="H20" s="31"/>
      <c r="I20" s="33">
        <f t="shared" si="1"/>
        <v>1559</v>
      </c>
      <c r="J20" s="34"/>
      <c r="K20" s="41"/>
      <c r="L20" s="42"/>
      <c r="M20" s="42">
        <v>149</v>
      </c>
      <c r="N20" s="42">
        <v>111</v>
      </c>
      <c r="O20" s="42">
        <v>162</v>
      </c>
      <c r="P20" s="33">
        <v>421</v>
      </c>
      <c r="Q20" s="42">
        <v>170</v>
      </c>
      <c r="R20" s="42">
        <v>130</v>
      </c>
      <c r="S20" s="42">
        <v>109</v>
      </c>
      <c r="T20" s="42"/>
      <c r="U20" s="33"/>
      <c r="V20" s="42">
        <v>110</v>
      </c>
      <c r="W20" s="42">
        <v>125</v>
      </c>
      <c r="X20" s="42"/>
      <c r="Y20" s="42">
        <v>72</v>
      </c>
      <c r="Z20" s="33"/>
      <c r="AA20" s="42"/>
      <c r="AB20" s="42"/>
      <c r="AC20" s="42"/>
      <c r="AD20" s="42"/>
      <c r="AE20" s="33"/>
      <c r="AF20" s="42"/>
      <c r="AG20" s="42"/>
      <c r="AH20" s="42"/>
      <c r="AI20" s="42"/>
      <c r="AJ20" s="33"/>
      <c r="AK20" s="42"/>
      <c r="AL20" s="42"/>
      <c r="AM20" s="42"/>
      <c r="AN20" s="42"/>
      <c r="AO20" s="33"/>
    </row>
    <row r="21" spans="2:41" ht="15.75" customHeight="1">
      <c r="B21" s="38">
        <v>18</v>
      </c>
      <c r="C21" s="32"/>
      <c r="D21" s="29" t="s">
        <v>60</v>
      </c>
      <c r="E21" s="28" t="s">
        <v>13</v>
      </c>
      <c r="F21" s="30">
        <f t="shared" si="0"/>
        <v>117.2</v>
      </c>
      <c r="G21" s="31">
        <v>5</v>
      </c>
      <c r="H21" s="31"/>
      <c r="I21" s="33">
        <f t="shared" si="1"/>
        <v>586</v>
      </c>
      <c r="J21" s="34"/>
      <c r="K21" s="41"/>
      <c r="L21" s="42"/>
      <c r="M21" s="42"/>
      <c r="N21" s="42"/>
      <c r="O21" s="42"/>
      <c r="P21" s="33">
        <v>586</v>
      </c>
      <c r="Q21" s="42"/>
      <c r="R21" s="42"/>
      <c r="S21" s="42"/>
      <c r="T21" s="42"/>
      <c r="U21" s="33"/>
      <c r="V21" s="42"/>
      <c r="W21" s="42"/>
      <c r="X21" s="42"/>
      <c r="Y21" s="42"/>
      <c r="Z21" s="33"/>
      <c r="AA21" s="42"/>
      <c r="AB21" s="42"/>
      <c r="AC21" s="42"/>
      <c r="AD21" s="42"/>
      <c r="AE21" s="33"/>
      <c r="AF21" s="42"/>
      <c r="AG21" s="42"/>
      <c r="AH21" s="42"/>
      <c r="AI21" s="42"/>
      <c r="AJ21" s="33"/>
      <c r="AK21" s="42"/>
      <c r="AL21" s="42"/>
      <c r="AM21" s="42"/>
      <c r="AN21" s="42"/>
      <c r="AO21" s="33"/>
    </row>
    <row r="22" spans="2:41" ht="15.75" customHeight="1">
      <c r="B22" s="39">
        <v>19</v>
      </c>
      <c r="C22" s="32"/>
      <c r="D22" s="29" t="s">
        <v>63</v>
      </c>
      <c r="E22" s="28" t="s">
        <v>19</v>
      </c>
      <c r="F22" s="30">
        <f t="shared" si="0"/>
        <v>117</v>
      </c>
      <c r="G22" s="31">
        <v>10</v>
      </c>
      <c r="H22" s="31"/>
      <c r="I22" s="33">
        <f t="shared" si="1"/>
        <v>1170</v>
      </c>
      <c r="J22" s="34"/>
      <c r="K22" s="41"/>
      <c r="L22" s="42">
        <v>113</v>
      </c>
      <c r="M22" s="42">
        <v>124</v>
      </c>
      <c r="N22" s="42">
        <v>150</v>
      </c>
      <c r="O22" s="42"/>
      <c r="P22" s="33">
        <v>783</v>
      </c>
      <c r="Q22" s="42"/>
      <c r="R22" s="42"/>
      <c r="S22" s="42"/>
      <c r="T22" s="42"/>
      <c r="U22" s="33"/>
      <c r="V22" s="42"/>
      <c r="W22" s="42"/>
      <c r="X22" s="42"/>
      <c r="Y22" s="42"/>
      <c r="Z22" s="33"/>
      <c r="AA22" s="42"/>
      <c r="AB22" s="42"/>
      <c r="AC22" s="42"/>
      <c r="AD22" s="42"/>
      <c r="AE22" s="33"/>
      <c r="AF22" s="42"/>
      <c r="AG22" s="42"/>
      <c r="AH22" s="42"/>
      <c r="AI22" s="42"/>
      <c r="AJ22" s="33"/>
      <c r="AK22" s="42"/>
      <c r="AL22" s="42"/>
      <c r="AM22" s="42"/>
      <c r="AN22" s="42"/>
      <c r="AO22" s="33"/>
    </row>
    <row r="23" spans="2:41" ht="15.75" customHeight="1">
      <c r="B23" s="38">
        <v>20</v>
      </c>
      <c r="C23" s="35"/>
      <c r="D23" s="29" t="s">
        <v>62</v>
      </c>
      <c r="E23" s="28" t="s">
        <v>13</v>
      </c>
      <c r="F23" s="30">
        <f t="shared" si="0"/>
        <v>112.33333333333333</v>
      </c>
      <c r="G23" s="31">
        <v>3</v>
      </c>
      <c r="H23" s="31"/>
      <c r="I23" s="33">
        <f t="shared" si="1"/>
        <v>337</v>
      </c>
      <c r="J23" s="34"/>
      <c r="K23" s="41"/>
      <c r="L23" s="42"/>
      <c r="M23" s="42"/>
      <c r="N23" s="42"/>
      <c r="O23" s="42"/>
      <c r="P23" s="33">
        <v>337</v>
      </c>
      <c r="Q23" s="42"/>
      <c r="R23" s="42"/>
      <c r="S23" s="42"/>
      <c r="T23" s="42"/>
      <c r="U23" s="33"/>
      <c r="V23" s="42"/>
      <c r="W23" s="42"/>
      <c r="X23" s="42"/>
      <c r="Y23" s="42"/>
      <c r="Z23" s="33"/>
      <c r="AA23" s="42"/>
      <c r="AB23" s="42"/>
      <c r="AC23" s="42"/>
      <c r="AD23" s="42"/>
      <c r="AE23" s="33"/>
      <c r="AF23" s="42"/>
      <c r="AG23" s="42"/>
      <c r="AH23" s="42"/>
      <c r="AI23" s="42"/>
      <c r="AJ23" s="33"/>
      <c r="AK23" s="42"/>
      <c r="AL23" s="42"/>
      <c r="AM23" s="42"/>
      <c r="AN23" s="42"/>
      <c r="AO23" s="33"/>
    </row>
    <row r="24" spans="2:41" ht="15.75" customHeight="1">
      <c r="B24" s="39">
        <v>21</v>
      </c>
      <c r="C24" s="35"/>
      <c r="D24" s="29" t="s">
        <v>64</v>
      </c>
      <c r="E24" s="28" t="s">
        <v>19</v>
      </c>
      <c r="F24" s="30">
        <f t="shared" si="0"/>
        <v>111</v>
      </c>
      <c r="G24" s="31">
        <v>11</v>
      </c>
      <c r="H24" s="31"/>
      <c r="I24" s="33">
        <f t="shared" si="1"/>
        <v>1221</v>
      </c>
      <c r="J24" s="34"/>
      <c r="K24" s="41"/>
      <c r="L24" s="42"/>
      <c r="M24" s="42"/>
      <c r="N24" s="42"/>
      <c r="O24" s="42"/>
      <c r="P24" s="33">
        <v>890</v>
      </c>
      <c r="Q24" s="42">
        <v>105</v>
      </c>
      <c r="R24" s="42"/>
      <c r="S24" s="42">
        <v>104</v>
      </c>
      <c r="T24" s="42">
        <v>122</v>
      </c>
      <c r="U24" s="33"/>
      <c r="V24" s="42"/>
      <c r="W24" s="42"/>
      <c r="X24" s="42"/>
      <c r="Y24" s="42"/>
      <c r="Z24" s="33"/>
      <c r="AA24" s="42"/>
      <c r="AB24" s="42"/>
      <c r="AC24" s="42"/>
      <c r="AD24" s="42"/>
      <c r="AE24" s="33"/>
      <c r="AF24" s="42"/>
      <c r="AG24" s="42"/>
      <c r="AH24" s="42"/>
      <c r="AI24" s="42"/>
      <c r="AJ24" s="33"/>
      <c r="AK24" s="42"/>
      <c r="AL24" s="42"/>
      <c r="AM24" s="42"/>
      <c r="AN24" s="42"/>
      <c r="AO24" s="33"/>
    </row>
    <row r="25" spans="2:41" ht="15.75" customHeight="1">
      <c r="B25" s="39">
        <v>22</v>
      </c>
      <c r="C25" s="35"/>
      <c r="D25" s="29" t="s">
        <v>82</v>
      </c>
      <c r="E25" s="28" t="s">
        <v>12</v>
      </c>
      <c r="F25" s="30">
        <f t="shared" si="0"/>
        <v>96</v>
      </c>
      <c r="G25" s="31">
        <v>3</v>
      </c>
      <c r="H25" s="31"/>
      <c r="I25" s="33">
        <f t="shared" si="1"/>
        <v>288</v>
      </c>
      <c r="J25" s="34"/>
      <c r="K25" s="41"/>
      <c r="L25" s="42">
        <v>96</v>
      </c>
      <c r="M25" s="42">
        <v>96</v>
      </c>
      <c r="N25" s="42">
        <v>96</v>
      </c>
      <c r="O25" s="42"/>
      <c r="P25" s="33"/>
      <c r="Q25" s="42"/>
      <c r="R25" s="42"/>
      <c r="S25" s="42"/>
      <c r="T25" s="42"/>
      <c r="U25" s="33"/>
      <c r="V25" s="42"/>
      <c r="W25" s="42"/>
      <c r="X25" s="42"/>
      <c r="Y25" s="42"/>
      <c r="Z25" s="33"/>
      <c r="AA25" s="42"/>
      <c r="AB25" s="42"/>
      <c r="AC25" s="42"/>
      <c r="AD25" s="42"/>
      <c r="AE25" s="33"/>
      <c r="AF25" s="42"/>
      <c r="AG25" s="42"/>
      <c r="AH25" s="42"/>
      <c r="AI25" s="42"/>
      <c r="AJ25" s="33"/>
      <c r="AK25" s="42"/>
      <c r="AL25" s="42"/>
      <c r="AM25" s="42"/>
      <c r="AN25" s="42"/>
      <c r="AO25" s="33"/>
    </row>
    <row r="26" spans="2:41" ht="15.75" customHeight="1">
      <c r="B26" s="39">
        <v>23</v>
      </c>
      <c r="C26" s="35"/>
      <c r="D26" s="29" t="s">
        <v>66</v>
      </c>
      <c r="E26" s="28" t="s">
        <v>5</v>
      </c>
      <c r="F26" s="30">
        <f t="shared" si="0"/>
        <v>86.8</v>
      </c>
      <c r="G26" s="31">
        <v>5</v>
      </c>
      <c r="H26" s="31"/>
      <c r="I26" s="33">
        <f t="shared" si="1"/>
        <v>434</v>
      </c>
      <c r="J26" s="34"/>
      <c r="K26" s="41"/>
      <c r="L26" s="42"/>
      <c r="M26" s="42"/>
      <c r="N26" s="42"/>
      <c r="O26" s="42"/>
      <c r="P26" s="33">
        <v>434</v>
      </c>
      <c r="Q26" s="42"/>
      <c r="R26" s="42"/>
      <c r="S26" s="42"/>
      <c r="T26" s="42"/>
      <c r="U26" s="33"/>
      <c r="V26" s="42"/>
      <c r="W26" s="42"/>
      <c r="X26" s="42"/>
      <c r="Y26" s="42"/>
      <c r="Z26" s="33"/>
      <c r="AA26" s="42"/>
      <c r="AB26" s="42"/>
      <c r="AC26" s="42"/>
      <c r="AD26" s="42"/>
      <c r="AE26" s="33"/>
      <c r="AF26" s="42"/>
      <c r="AG26" s="42"/>
      <c r="AH26" s="42"/>
      <c r="AI26" s="42"/>
      <c r="AJ26" s="33"/>
      <c r="AK26" s="42"/>
      <c r="AL26" s="42"/>
      <c r="AM26" s="42"/>
      <c r="AN26" s="42"/>
      <c r="AO26" s="33"/>
    </row>
    <row r="27" spans="2:41" ht="15.75" customHeight="1">
      <c r="B27" s="38">
        <v>24</v>
      </c>
      <c r="C27" s="32"/>
      <c r="D27" s="29" t="s">
        <v>79</v>
      </c>
      <c r="E27" s="28" t="s">
        <v>11</v>
      </c>
      <c r="F27" s="30">
        <f t="shared" si="0"/>
        <v>86.33333333333333</v>
      </c>
      <c r="G27" s="31">
        <v>3</v>
      </c>
      <c r="H27" s="31"/>
      <c r="I27" s="33">
        <f t="shared" si="1"/>
        <v>259</v>
      </c>
      <c r="J27" s="34"/>
      <c r="K27" s="41"/>
      <c r="L27" s="42">
        <v>84</v>
      </c>
      <c r="M27" s="42"/>
      <c r="N27" s="42">
        <v>98</v>
      </c>
      <c r="O27" s="42">
        <v>77</v>
      </c>
      <c r="P27" s="33"/>
      <c r="Q27" s="42"/>
      <c r="R27" s="42"/>
      <c r="S27" s="42"/>
      <c r="T27" s="42"/>
      <c r="U27" s="33"/>
      <c r="V27" s="42"/>
      <c r="W27" s="42"/>
      <c r="X27" s="42"/>
      <c r="Y27" s="42"/>
      <c r="Z27" s="33"/>
      <c r="AA27" s="42"/>
      <c r="AB27" s="42"/>
      <c r="AC27" s="42"/>
      <c r="AD27" s="42"/>
      <c r="AE27" s="33"/>
      <c r="AF27" s="42"/>
      <c r="AG27" s="42"/>
      <c r="AH27" s="42"/>
      <c r="AI27" s="42"/>
      <c r="AJ27" s="33"/>
      <c r="AK27" s="42"/>
      <c r="AL27" s="42"/>
      <c r="AM27" s="42"/>
      <c r="AN27" s="42"/>
      <c r="AO27" s="33"/>
    </row>
    <row r="28" spans="2:40" ht="15.75" customHeight="1">
      <c r="B28" s="177" t="s">
        <v>68</v>
      </c>
      <c r="C28" s="178"/>
      <c r="D28" s="178"/>
      <c r="E28" s="178"/>
      <c r="F28" s="178"/>
      <c r="G28" s="178"/>
      <c r="H28" s="178"/>
      <c r="I28" s="178"/>
      <c r="J28" s="178"/>
      <c r="K28" s="178"/>
      <c r="L28" s="42"/>
      <c r="M28" s="42"/>
      <c r="N28" s="42"/>
      <c r="O28" s="42"/>
      <c r="Q28" s="42"/>
      <c r="R28" s="42"/>
      <c r="S28" s="42"/>
      <c r="T28" s="42"/>
      <c r="V28" s="42"/>
      <c r="W28" s="42"/>
      <c r="X28" s="42"/>
      <c r="Y28" s="42"/>
      <c r="AA28" s="42"/>
      <c r="AB28" s="42"/>
      <c r="AC28" s="42"/>
      <c r="AD28" s="42"/>
      <c r="AF28" s="42"/>
      <c r="AG28" s="42"/>
      <c r="AH28" s="42"/>
      <c r="AI28" s="42"/>
      <c r="AK28" s="42"/>
      <c r="AL28" s="42"/>
      <c r="AM28" s="42"/>
      <c r="AN28" s="42"/>
    </row>
    <row r="29" spans="2:41" ht="15.75" customHeight="1">
      <c r="B29" s="43">
        <v>1</v>
      </c>
      <c r="C29" s="36"/>
      <c r="D29" s="29" t="s">
        <v>69</v>
      </c>
      <c r="E29" s="28" t="s">
        <v>13</v>
      </c>
      <c r="F29" s="30">
        <f aca="true" t="shared" si="2" ref="F29:F36">SUM(I29/G29)</f>
        <v>165.8181818181818</v>
      </c>
      <c r="G29" s="31">
        <v>11</v>
      </c>
      <c r="H29" s="31"/>
      <c r="I29" s="33">
        <f>SUM(L29:AO29)+(J29)</f>
        <v>1824</v>
      </c>
      <c r="J29" s="34"/>
      <c r="K29" s="44"/>
      <c r="L29" s="42">
        <v>176</v>
      </c>
      <c r="M29" s="42">
        <v>144</v>
      </c>
      <c r="N29" s="42"/>
      <c r="O29" s="42">
        <v>165</v>
      </c>
      <c r="P29" s="33">
        <v>1339</v>
      </c>
      <c r="Q29" s="42"/>
      <c r="R29" s="42"/>
      <c r="S29" s="42"/>
      <c r="T29" s="42"/>
      <c r="U29" s="33"/>
      <c r="V29" s="42"/>
      <c r="W29" s="42"/>
      <c r="X29" s="42"/>
      <c r="Y29" s="42"/>
      <c r="Z29" s="33"/>
      <c r="AA29" s="42"/>
      <c r="AB29" s="42"/>
      <c r="AC29" s="42"/>
      <c r="AD29" s="42"/>
      <c r="AE29" s="33"/>
      <c r="AF29" s="42"/>
      <c r="AG29" s="42"/>
      <c r="AH29" s="42"/>
      <c r="AI29" s="42"/>
      <c r="AJ29" s="33"/>
      <c r="AK29" s="42"/>
      <c r="AL29" s="42"/>
      <c r="AM29" s="42"/>
      <c r="AN29" s="42"/>
      <c r="AO29" s="33"/>
    </row>
    <row r="30" spans="2:41" ht="15.75" customHeight="1">
      <c r="B30" s="43">
        <v>2</v>
      </c>
      <c r="C30" s="36"/>
      <c r="D30" s="29" t="s">
        <v>70</v>
      </c>
      <c r="E30" s="28" t="s">
        <v>5</v>
      </c>
      <c r="F30" s="30">
        <f t="shared" si="2"/>
        <v>125.76470588235294</v>
      </c>
      <c r="G30" s="31">
        <v>17</v>
      </c>
      <c r="H30" s="31"/>
      <c r="I30" s="33">
        <f>SUM(L30:AO30)+(J30)</f>
        <v>2138</v>
      </c>
      <c r="J30" s="34">
        <v>200</v>
      </c>
      <c r="K30" s="44"/>
      <c r="L30" s="42">
        <v>112</v>
      </c>
      <c r="M30" s="42">
        <v>83</v>
      </c>
      <c r="N30" s="42"/>
      <c r="O30" s="42">
        <v>91</v>
      </c>
      <c r="P30" s="33">
        <v>432</v>
      </c>
      <c r="Q30" s="42">
        <v>116</v>
      </c>
      <c r="R30" s="42">
        <v>132</v>
      </c>
      <c r="S30" s="42"/>
      <c r="T30" s="42">
        <v>86</v>
      </c>
      <c r="U30" s="33"/>
      <c r="V30" s="42">
        <v>130</v>
      </c>
      <c r="W30" s="42">
        <v>123</v>
      </c>
      <c r="X30" s="42">
        <v>126</v>
      </c>
      <c r="Y30" s="42"/>
      <c r="Z30" s="33"/>
      <c r="AA30" s="42">
        <v>121</v>
      </c>
      <c r="AB30" s="42">
        <v>146</v>
      </c>
      <c r="AC30" s="42">
        <v>130</v>
      </c>
      <c r="AD30" s="42">
        <v>110</v>
      </c>
      <c r="AE30" s="33"/>
      <c r="AF30" s="42"/>
      <c r="AG30" s="42"/>
      <c r="AH30" s="42"/>
      <c r="AI30" s="42"/>
      <c r="AJ30" s="33"/>
      <c r="AK30" s="42"/>
      <c r="AL30" s="42"/>
      <c r="AM30" s="42"/>
      <c r="AN30" s="42"/>
      <c r="AO30" s="33"/>
    </row>
    <row r="31" spans="2:41" ht="15.75" customHeight="1">
      <c r="B31" s="43">
        <v>3</v>
      </c>
      <c r="C31" s="36"/>
      <c r="D31" s="29" t="s">
        <v>92</v>
      </c>
      <c r="E31" s="28" t="s">
        <v>19</v>
      </c>
      <c r="F31" s="30">
        <f t="shared" si="2"/>
        <v>120.5</v>
      </c>
      <c r="G31" s="31">
        <v>4</v>
      </c>
      <c r="H31" s="31"/>
      <c r="I31" s="33">
        <f>SUM(J31:AO31)</f>
        <v>482</v>
      </c>
      <c r="J31" s="34">
        <v>80</v>
      </c>
      <c r="K31" s="44"/>
      <c r="L31" s="42"/>
      <c r="M31" s="42"/>
      <c r="N31" s="42"/>
      <c r="O31" s="42"/>
      <c r="P31" s="33">
        <v>0</v>
      </c>
      <c r="Q31" s="42"/>
      <c r="R31" s="42"/>
      <c r="S31" s="42"/>
      <c r="T31" s="42"/>
      <c r="U31" s="33"/>
      <c r="V31" s="42">
        <v>102</v>
      </c>
      <c r="W31" s="42">
        <v>85</v>
      </c>
      <c r="X31" s="42">
        <v>108</v>
      </c>
      <c r="Y31" s="42">
        <v>107</v>
      </c>
      <c r="Z31" s="33"/>
      <c r="AA31" s="42"/>
      <c r="AB31" s="42"/>
      <c r="AC31" s="42"/>
      <c r="AD31" s="42"/>
      <c r="AE31" s="33"/>
      <c r="AF31" s="42"/>
      <c r="AG31" s="42"/>
      <c r="AH31" s="42"/>
      <c r="AI31" s="42"/>
      <c r="AJ31" s="33"/>
      <c r="AK31" s="42"/>
      <c r="AL31" s="42"/>
      <c r="AM31" s="42"/>
      <c r="AN31" s="42"/>
      <c r="AO31" s="33"/>
    </row>
    <row r="32" spans="2:41" ht="15.75" customHeight="1">
      <c r="B32" s="43">
        <v>4</v>
      </c>
      <c r="C32" s="36"/>
      <c r="D32" s="29" t="s">
        <v>72</v>
      </c>
      <c r="E32" s="28" t="s">
        <v>11</v>
      </c>
      <c r="F32" s="30">
        <f t="shared" si="2"/>
        <v>112.94117647058823</v>
      </c>
      <c r="G32" s="31">
        <v>17</v>
      </c>
      <c r="H32" s="31"/>
      <c r="I32" s="33">
        <f>SUM(L32:AO32)+(J32)</f>
        <v>1920</v>
      </c>
      <c r="J32" s="34">
        <v>60</v>
      </c>
      <c r="K32" s="44"/>
      <c r="L32" s="42"/>
      <c r="M32" s="42"/>
      <c r="N32" s="42"/>
      <c r="O32" s="42"/>
      <c r="P32" s="33">
        <v>1110</v>
      </c>
      <c r="Q32" s="42">
        <v>103</v>
      </c>
      <c r="R32" s="42">
        <v>155</v>
      </c>
      <c r="S32" s="42">
        <v>123</v>
      </c>
      <c r="T32" s="42"/>
      <c r="U32" s="33"/>
      <c r="V32" s="42">
        <v>132</v>
      </c>
      <c r="W32" s="42">
        <v>117</v>
      </c>
      <c r="X32" s="42">
        <v>120</v>
      </c>
      <c r="Y32" s="42"/>
      <c r="Z32" s="33"/>
      <c r="AA32" s="42"/>
      <c r="AB32" s="42"/>
      <c r="AC32" s="42"/>
      <c r="AD32" s="42"/>
      <c r="AE32" s="33"/>
      <c r="AF32" s="42"/>
      <c r="AG32" s="42"/>
      <c r="AH32" s="42"/>
      <c r="AI32" s="42"/>
      <c r="AJ32" s="33"/>
      <c r="AK32" s="42"/>
      <c r="AL32" s="42"/>
      <c r="AM32" s="42"/>
      <c r="AN32" s="42"/>
      <c r="AO32" s="33"/>
    </row>
    <row r="33" spans="2:41" ht="15.75" customHeight="1">
      <c r="B33" s="43">
        <v>5</v>
      </c>
      <c r="C33" s="36"/>
      <c r="D33" s="29" t="s">
        <v>71</v>
      </c>
      <c r="E33" s="28" t="s">
        <v>5</v>
      </c>
      <c r="F33" s="30">
        <f t="shared" si="2"/>
        <v>108.95</v>
      </c>
      <c r="G33" s="31">
        <v>20</v>
      </c>
      <c r="H33" s="31"/>
      <c r="I33" s="33">
        <f>SUM(L33:AO33)+(J33)</f>
        <v>2179</v>
      </c>
      <c r="J33" s="34">
        <v>200</v>
      </c>
      <c r="K33" s="44"/>
      <c r="L33" s="42">
        <v>62</v>
      </c>
      <c r="M33" s="42"/>
      <c r="N33" s="42"/>
      <c r="O33" s="42">
        <v>81</v>
      </c>
      <c r="P33" s="33">
        <v>813</v>
      </c>
      <c r="Q33" s="42">
        <v>110</v>
      </c>
      <c r="R33" s="42"/>
      <c r="S33" s="42">
        <v>110</v>
      </c>
      <c r="T33" s="42">
        <v>96</v>
      </c>
      <c r="U33" s="33"/>
      <c r="V33" s="42">
        <v>106</v>
      </c>
      <c r="W33" s="42"/>
      <c r="X33" s="42">
        <v>90</v>
      </c>
      <c r="Y33" s="42">
        <v>108</v>
      </c>
      <c r="Z33" s="33"/>
      <c r="AA33" s="42">
        <v>100</v>
      </c>
      <c r="AB33" s="42">
        <v>92</v>
      </c>
      <c r="AC33" s="42">
        <v>101</v>
      </c>
      <c r="AD33" s="42">
        <v>110</v>
      </c>
      <c r="AE33" s="33"/>
      <c r="AF33" s="42"/>
      <c r="AG33" s="42"/>
      <c r="AH33" s="42"/>
      <c r="AI33" s="42"/>
      <c r="AJ33" s="33"/>
      <c r="AK33" s="42"/>
      <c r="AL33" s="42"/>
      <c r="AM33" s="42"/>
      <c r="AN33" s="42"/>
      <c r="AO33" s="33"/>
    </row>
    <row r="34" spans="2:41" ht="15.75" customHeight="1">
      <c r="B34" s="43">
        <v>6</v>
      </c>
      <c r="C34" s="36"/>
      <c r="D34" s="29" t="s">
        <v>73</v>
      </c>
      <c r="E34" s="28" t="s">
        <v>5</v>
      </c>
      <c r="F34" s="30">
        <f t="shared" si="2"/>
        <v>99.2</v>
      </c>
      <c r="G34" s="31">
        <v>20</v>
      </c>
      <c r="H34" s="31"/>
      <c r="I34" s="33">
        <f>SUM(L34:AO34)+(J34)</f>
        <v>1984</v>
      </c>
      <c r="J34" s="34">
        <v>200</v>
      </c>
      <c r="K34" s="44"/>
      <c r="L34" s="42">
        <v>118</v>
      </c>
      <c r="M34" s="42"/>
      <c r="N34" s="42">
        <v>119</v>
      </c>
      <c r="O34" s="42"/>
      <c r="P34" s="33">
        <v>787</v>
      </c>
      <c r="Q34" s="42">
        <v>83</v>
      </c>
      <c r="R34" s="42">
        <v>70</v>
      </c>
      <c r="S34" s="42"/>
      <c r="T34" s="42">
        <v>61</v>
      </c>
      <c r="U34" s="33"/>
      <c r="V34" s="42"/>
      <c r="W34" s="42">
        <v>76</v>
      </c>
      <c r="X34" s="42">
        <v>80</v>
      </c>
      <c r="Y34" s="42">
        <v>31</v>
      </c>
      <c r="Z34" s="33"/>
      <c r="AA34" s="42">
        <v>96</v>
      </c>
      <c r="AB34" s="42">
        <v>83</v>
      </c>
      <c r="AC34" s="42">
        <v>94</v>
      </c>
      <c r="AD34" s="42">
        <v>86</v>
      </c>
      <c r="AE34" s="33"/>
      <c r="AF34" s="42"/>
      <c r="AG34" s="42"/>
      <c r="AH34" s="42"/>
      <c r="AI34" s="42"/>
      <c r="AJ34" s="33"/>
      <c r="AK34" s="42"/>
      <c r="AL34" s="42"/>
      <c r="AM34" s="42"/>
      <c r="AN34" s="42"/>
      <c r="AO34" s="33"/>
    </row>
    <row r="35" spans="2:41" ht="15.75" customHeight="1">
      <c r="B35" s="43">
        <v>7</v>
      </c>
      <c r="C35" s="36"/>
      <c r="D35" s="29" t="s">
        <v>74</v>
      </c>
      <c r="E35" s="28" t="s">
        <v>12</v>
      </c>
      <c r="F35" s="30">
        <f t="shared" si="2"/>
        <v>98</v>
      </c>
      <c r="G35" s="31">
        <v>1</v>
      </c>
      <c r="H35" s="31"/>
      <c r="I35" s="33">
        <f>SUM(L35:AO35)+(J35)</f>
        <v>98</v>
      </c>
      <c r="J35" s="34"/>
      <c r="K35" s="44"/>
      <c r="L35" s="42"/>
      <c r="M35" s="42"/>
      <c r="N35" s="42"/>
      <c r="O35" s="42"/>
      <c r="P35" s="33">
        <v>98</v>
      </c>
      <c r="Q35" s="42"/>
      <c r="R35" s="42"/>
      <c r="S35" s="42"/>
      <c r="T35" s="42"/>
      <c r="U35" s="33"/>
      <c r="V35" s="42"/>
      <c r="W35" s="42"/>
      <c r="X35" s="42"/>
      <c r="Y35" s="42"/>
      <c r="Z35" s="33"/>
      <c r="AA35" s="42"/>
      <c r="AB35" s="42"/>
      <c r="AC35" s="42"/>
      <c r="AD35" s="42"/>
      <c r="AE35" s="33"/>
      <c r="AF35" s="42"/>
      <c r="AG35" s="42"/>
      <c r="AH35" s="42"/>
      <c r="AI35" s="42"/>
      <c r="AJ35" s="33"/>
      <c r="AK35" s="42"/>
      <c r="AL35" s="42"/>
      <c r="AM35" s="42"/>
      <c r="AN35" s="42"/>
      <c r="AO35" s="33"/>
    </row>
    <row r="36" spans="2:41" ht="15.75" customHeight="1">
      <c r="B36" s="43">
        <v>8</v>
      </c>
      <c r="C36" s="36"/>
      <c r="D36" s="29" t="s">
        <v>75</v>
      </c>
      <c r="E36" s="28" t="s">
        <v>5</v>
      </c>
      <c r="F36" s="30">
        <f t="shared" si="2"/>
        <v>88</v>
      </c>
      <c r="G36" s="31">
        <v>5</v>
      </c>
      <c r="H36" s="31"/>
      <c r="I36" s="33">
        <f>SUM(L36:AO36)+(J36)</f>
        <v>440</v>
      </c>
      <c r="J36" s="34"/>
      <c r="K36" s="44"/>
      <c r="L36" s="42"/>
      <c r="M36" s="42">
        <v>83</v>
      </c>
      <c r="N36" s="42">
        <v>87</v>
      </c>
      <c r="O36" s="42"/>
      <c r="P36" s="33">
        <v>270</v>
      </c>
      <c r="Q36" s="42"/>
      <c r="R36" s="42"/>
      <c r="S36" s="42"/>
      <c r="T36" s="42"/>
      <c r="U36" s="33"/>
      <c r="V36" s="42"/>
      <c r="W36" s="42"/>
      <c r="X36" s="42"/>
      <c r="Y36" s="42"/>
      <c r="Z36" s="33"/>
      <c r="AA36" s="42"/>
      <c r="AB36" s="42"/>
      <c r="AC36" s="42"/>
      <c r="AD36" s="42"/>
      <c r="AE36" s="33"/>
      <c r="AF36" s="42"/>
      <c r="AG36" s="42"/>
      <c r="AH36" s="42"/>
      <c r="AI36" s="42"/>
      <c r="AJ36" s="33"/>
      <c r="AK36" s="42"/>
      <c r="AL36" s="42"/>
      <c r="AM36" s="42"/>
      <c r="AN36" s="42"/>
      <c r="AO36" s="33"/>
    </row>
    <row r="45" ht="12.75">
      <c r="I45" s="33">
        <v>3558</v>
      </c>
    </row>
    <row r="46" ht="12.75">
      <c r="I46" s="33">
        <v>3122</v>
      </c>
    </row>
    <row r="47" ht="12.75">
      <c r="I47" s="33">
        <v>3033</v>
      </c>
    </row>
    <row r="48" ht="12.75">
      <c r="I48" s="33">
        <f>SUBTOTAL(9,I45:I47)</f>
        <v>9713</v>
      </c>
    </row>
    <row r="49" ht="12.75">
      <c r="I49" s="33">
        <v>1984</v>
      </c>
    </row>
    <row r="50" ht="12.75">
      <c r="I50" s="48">
        <v>440</v>
      </c>
    </row>
    <row r="51" ht="12.75">
      <c r="I51">
        <f>SUBTOTAL(9,I45:I50)</f>
        <v>12137</v>
      </c>
    </row>
  </sheetData>
  <sheetProtection/>
  <mergeCells count="8">
    <mergeCell ref="AF1:AI1"/>
    <mergeCell ref="AK1:AN1"/>
    <mergeCell ref="B1:K1"/>
    <mergeCell ref="B28:K28"/>
    <mergeCell ref="B3:K3"/>
    <mergeCell ref="Q1:T1"/>
    <mergeCell ref="V1:Y1"/>
    <mergeCell ref="AA1:AD1"/>
  </mergeCells>
  <conditionalFormatting sqref="D2:E2 D4:E27 D29:E36">
    <cfRule type="cellIs" priority="1" dxfId="0" operator="equal" stopIfTrue="1">
      <formula>0</formula>
    </cfRule>
  </conditionalFormatting>
  <printOptions/>
  <pageMargins left="0.18" right="0.31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81"/>
  <sheetViews>
    <sheetView zoomScalePageLayoutView="0" workbookViewId="0" topLeftCell="A4">
      <selection activeCell="L13" sqref="L13"/>
    </sheetView>
  </sheetViews>
  <sheetFormatPr defaultColWidth="9.140625" defaultRowHeight="12.75"/>
  <cols>
    <col min="1" max="1" width="10.140625" style="0" bestFit="1" customWidth="1"/>
    <col min="3" max="3" width="13.421875" style="0" customWidth="1"/>
    <col min="4" max="4" width="13.8515625" style="0" customWidth="1"/>
    <col min="6" max="6" width="1.57421875" style="0" bestFit="1" customWidth="1"/>
    <col min="9" max="9" width="1.57421875" style="0" bestFit="1" customWidth="1"/>
    <col min="15" max="15" width="12.421875" style="0" bestFit="1" customWidth="1"/>
    <col min="17" max="17" width="12.421875" style="0" bestFit="1" customWidth="1"/>
  </cols>
  <sheetData>
    <row r="1" spans="1:10" ht="56.25" customHeight="1">
      <c r="A1" s="189" t="s">
        <v>110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4:21" ht="16.5" thickBot="1">
      <c r="N2" s="72" t="s">
        <v>118</v>
      </c>
      <c r="O2" s="73"/>
      <c r="P2" s="73"/>
      <c r="Q2" s="72"/>
      <c r="R2" s="73"/>
      <c r="S2" s="73"/>
      <c r="T2" s="73"/>
      <c r="U2" s="73"/>
    </row>
    <row r="3" spans="1:21" ht="15.75">
      <c r="A3" s="15" t="s">
        <v>0</v>
      </c>
      <c r="B3" s="14" t="s">
        <v>1</v>
      </c>
      <c r="C3" s="14" t="s">
        <v>2</v>
      </c>
      <c r="D3" s="14" t="s">
        <v>3</v>
      </c>
      <c r="E3" s="150" t="s">
        <v>8</v>
      </c>
      <c r="F3" s="150"/>
      <c r="G3" s="150"/>
      <c r="H3" s="150" t="s">
        <v>9</v>
      </c>
      <c r="I3" s="150"/>
      <c r="J3" s="151"/>
      <c r="N3" s="74"/>
      <c r="O3" s="74"/>
      <c r="P3" s="74"/>
      <c r="Q3" s="74"/>
      <c r="R3" s="74"/>
      <c r="S3" s="74"/>
      <c r="T3" s="74"/>
      <c r="U3" s="74"/>
    </row>
    <row r="4" spans="1:21" ht="15.75">
      <c r="A4" s="155" t="s">
        <v>28</v>
      </c>
      <c r="B4" s="156"/>
      <c r="C4" s="156"/>
      <c r="D4" s="156"/>
      <c r="E4" s="156"/>
      <c r="F4" s="156"/>
      <c r="G4" s="156"/>
      <c r="H4" s="156"/>
      <c r="I4" s="156"/>
      <c r="J4" s="157"/>
      <c r="M4" s="53"/>
      <c r="N4" s="75"/>
      <c r="O4" s="76" t="s">
        <v>119</v>
      </c>
      <c r="P4" s="75"/>
      <c r="Q4" s="75"/>
      <c r="R4" s="75"/>
      <c r="S4" s="76" t="s">
        <v>120</v>
      </c>
      <c r="T4" s="75"/>
      <c r="U4" s="75"/>
    </row>
    <row r="5" spans="1:21" ht="16.5" thickBot="1">
      <c r="A5" s="181" t="s">
        <v>15</v>
      </c>
      <c r="B5" s="182"/>
      <c r="C5" s="182"/>
      <c r="D5" s="182"/>
      <c r="E5" s="182"/>
      <c r="F5" s="182"/>
      <c r="G5" s="182"/>
      <c r="H5" s="182"/>
      <c r="I5" s="182"/>
      <c r="J5" s="183"/>
      <c r="N5" s="77"/>
      <c r="O5" s="78"/>
      <c r="P5" s="77"/>
      <c r="Q5" s="77"/>
      <c r="R5" s="77"/>
      <c r="S5" s="78"/>
      <c r="T5" s="77"/>
      <c r="U5" s="77"/>
    </row>
    <row r="6" spans="1:21" ht="15.75">
      <c r="A6" s="54" t="s">
        <v>94</v>
      </c>
      <c r="B6" s="55" t="s">
        <v>78</v>
      </c>
      <c r="C6" s="56" t="s">
        <v>12</v>
      </c>
      <c r="D6" s="56" t="s">
        <v>95</v>
      </c>
      <c r="E6" s="55">
        <v>2</v>
      </c>
      <c r="F6" s="55" t="s">
        <v>7</v>
      </c>
      <c r="G6" s="55">
        <v>0</v>
      </c>
      <c r="H6" s="55">
        <v>1212</v>
      </c>
      <c r="I6" s="55" t="s">
        <v>7</v>
      </c>
      <c r="J6" s="57">
        <v>1196</v>
      </c>
      <c r="N6" s="79">
        <v>1</v>
      </c>
      <c r="O6" s="80" t="s">
        <v>106</v>
      </c>
      <c r="P6" s="78" t="s">
        <v>113</v>
      </c>
      <c r="Q6" s="80" t="s">
        <v>95</v>
      </c>
      <c r="R6" s="79">
        <v>67</v>
      </c>
      <c r="S6" s="80" t="s">
        <v>95</v>
      </c>
      <c r="T6" s="77"/>
      <c r="U6" s="77" t="s">
        <v>106</v>
      </c>
    </row>
    <row r="7" spans="1:21" ht="15.75">
      <c r="A7" s="58" t="s">
        <v>94</v>
      </c>
      <c r="B7" s="59" t="s">
        <v>78</v>
      </c>
      <c r="C7" s="71" t="s">
        <v>109</v>
      </c>
      <c r="D7" s="60" t="s">
        <v>96</v>
      </c>
      <c r="E7" s="61">
        <v>0</v>
      </c>
      <c r="F7" s="61" t="s">
        <v>7</v>
      </c>
      <c r="G7" s="61">
        <v>2</v>
      </c>
      <c r="H7" s="61">
        <v>1159</v>
      </c>
      <c r="I7" s="61" t="s">
        <v>7</v>
      </c>
      <c r="J7" s="62">
        <v>1222</v>
      </c>
      <c r="N7" s="79">
        <v>2</v>
      </c>
      <c r="O7" s="80" t="s">
        <v>109</v>
      </c>
      <c r="P7" s="78" t="s">
        <v>113</v>
      </c>
      <c r="Q7" s="80" t="s">
        <v>96</v>
      </c>
      <c r="R7" s="79">
        <v>68</v>
      </c>
      <c r="S7" s="80" t="s">
        <v>96</v>
      </c>
      <c r="T7" s="78" t="s">
        <v>113</v>
      </c>
      <c r="U7" s="80" t="s">
        <v>109</v>
      </c>
    </row>
    <row r="8" spans="1:21" ht="15.75">
      <c r="A8" s="58" t="s">
        <v>94</v>
      </c>
      <c r="B8" s="59" t="s">
        <v>102</v>
      </c>
      <c r="C8" s="60" t="s">
        <v>97</v>
      </c>
      <c r="D8" s="60" t="s">
        <v>98</v>
      </c>
      <c r="E8" s="61">
        <v>2</v>
      </c>
      <c r="F8" s="61" t="s">
        <v>7</v>
      </c>
      <c r="G8" s="61">
        <v>0</v>
      </c>
      <c r="H8" s="61">
        <v>1102</v>
      </c>
      <c r="I8" s="61" t="s">
        <v>7</v>
      </c>
      <c r="J8" s="62">
        <v>962</v>
      </c>
      <c r="N8" s="79">
        <v>3</v>
      </c>
      <c r="O8" s="80" t="s">
        <v>97</v>
      </c>
      <c r="P8" s="78" t="s">
        <v>113</v>
      </c>
      <c r="Q8" s="80" t="s">
        <v>98</v>
      </c>
      <c r="R8" s="79">
        <v>69</v>
      </c>
      <c r="S8" s="80" t="s">
        <v>98</v>
      </c>
      <c r="T8" s="78" t="s">
        <v>113</v>
      </c>
      <c r="U8" s="80" t="s">
        <v>97</v>
      </c>
    </row>
    <row r="9" spans="1:21" ht="15.75">
      <c r="A9" s="58" t="s">
        <v>94</v>
      </c>
      <c r="B9" s="61"/>
      <c r="C9" s="60" t="s">
        <v>13</v>
      </c>
      <c r="D9" s="60" t="s">
        <v>108</v>
      </c>
      <c r="E9" s="187" t="s">
        <v>103</v>
      </c>
      <c r="F9" s="187"/>
      <c r="G9" s="187"/>
      <c r="H9" s="187"/>
      <c r="I9" s="187"/>
      <c r="J9" s="188"/>
      <c r="N9" s="79">
        <v>4</v>
      </c>
      <c r="O9" s="80" t="s">
        <v>13</v>
      </c>
      <c r="P9" s="78" t="s">
        <v>113</v>
      </c>
      <c r="Q9" s="80" t="s">
        <v>121</v>
      </c>
      <c r="R9" s="79">
        <v>70</v>
      </c>
      <c r="S9" s="80" t="s">
        <v>121</v>
      </c>
      <c r="T9" s="78" t="s">
        <v>113</v>
      </c>
      <c r="U9" s="80" t="s">
        <v>13</v>
      </c>
    </row>
    <row r="10" spans="1:21" ht="15.75">
      <c r="A10" s="58" t="s">
        <v>100</v>
      </c>
      <c r="B10" s="59" t="s">
        <v>101</v>
      </c>
      <c r="C10" s="60" t="s">
        <v>19</v>
      </c>
      <c r="D10" s="60" t="s">
        <v>99</v>
      </c>
      <c r="E10" s="61">
        <v>2</v>
      </c>
      <c r="F10" s="61" t="s">
        <v>7</v>
      </c>
      <c r="G10" s="61">
        <v>0</v>
      </c>
      <c r="H10" s="61">
        <v>1302</v>
      </c>
      <c r="I10" s="61" t="s">
        <v>7</v>
      </c>
      <c r="J10" s="62">
        <v>1133</v>
      </c>
      <c r="N10" s="79">
        <v>5</v>
      </c>
      <c r="O10" s="80" t="s">
        <v>19</v>
      </c>
      <c r="P10" s="78" t="s">
        <v>113</v>
      </c>
      <c r="Q10" s="80" t="s">
        <v>99</v>
      </c>
      <c r="R10" s="79">
        <v>71</v>
      </c>
      <c r="S10" s="80" t="s">
        <v>99</v>
      </c>
      <c r="T10" s="78" t="s">
        <v>113</v>
      </c>
      <c r="U10" s="80" t="s">
        <v>19</v>
      </c>
    </row>
    <row r="11" spans="1:21" ht="15.75">
      <c r="A11" s="58"/>
      <c r="B11" s="59"/>
      <c r="C11" s="60" t="s">
        <v>117</v>
      </c>
      <c r="D11" s="60" t="s">
        <v>111</v>
      </c>
      <c r="E11" s="61"/>
      <c r="F11" s="61" t="s">
        <v>7</v>
      </c>
      <c r="G11" s="61"/>
      <c r="H11" s="61"/>
      <c r="I11" s="61" t="s">
        <v>7</v>
      </c>
      <c r="J11" s="62"/>
      <c r="N11" s="79">
        <v>6</v>
      </c>
      <c r="O11" s="80" t="s">
        <v>117</v>
      </c>
      <c r="P11" s="78" t="s">
        <v>113</v>
      </c>
      <c r="Q11" s="80" t="s">
        <v>111</v>
      </c>
      <c r="R11" s="79">
        <v>72</v>
      </c>
      <c r="S11" s="80" t="s">
        <v>111</v>
      </c>
      <c r="T11" s="78" t="s">
        <v>113</v>
      </c>
      <c r="U11" s="80" t="s">
        <v>117</v>
      </c>
    </row>
    <row r="12" spans="1:21" ht="15.75">
      <c r="A12" s="184" t="s">
        <v>14</v>
      </c>
      <c r="B12" s="185"/>
      <c r="C12" s="185"/>
      <c r="D12" s="185"/>
      <c r="E12" s="185"/>
      <c r="F12" s="185"/>
      <c r="G12" s="185"/>
      <c r="H12" s="185"/>
      <c r="I12" s="185"/>
      <c r="J12" s="186"/>
      <c r="N12" s="81"/>
      <c r="O12" s="74"/>
      <c r="P12" s="74"/>
      <c r="Q12" s="74"/>
      <c r="R12" s="81"/>
      <c r="S12" s="74"/>
      <c r="T12" s="74"/>
      <c r="U12" s="74"/>
    </row>
    <row r="13" spans="1:21" ht="15.75">
      <c r="A13" s="58" t="s">
        <v>94</v>
      </c>
      <c r="B13" s="61" t="s">
        <v>78</v>
      </c>
      <c r="C13" s="63" t="s">
        <v>95</v>
      </c>
      <c r="D13" s="63" t="s">
        <v>111</v>
      </c>
      <c r="E13" s="187" t="s">
        <v>103</v>
      </c>
      <c r="F13" s="187"/>
      <c r="G13" s="187"/>
      <c r="H13" s="187"/>
      <c r="I13" s="187"/>
      <c r="J13" s="188"/>
      <c r="N13" s="81">
        <v>7</v>
      </c>
      <c r="O13" s="80" t="s">
        <v>95</v>
      </c>
      <c r="P13" s="78" t="s">
        <v>113</v>
      </c>
      <c r="Q13" s="80" t="s">
        <v>111</v>
      </c>
      <c r="R13" s="81">
        <v>73</v>
      </c>
      <c r="S13" s="74" t="s">
        <v>111</v>
      </c>
      <c r="T13" s="74"/>
      <c r="U13" s="74" t="s">
        <v>95</v>
      </c>
    </row>
    <row r="14" spans="1:21" ht="15.75">
      <c r="A14" s="58" t="s">
        <v>94</v>
      </c>
      <c r="B14" s="59" t="s">
        <v>104</v>
      </c>
      <c r="C14" s="63" t="s">
        <v>108</v>
      </c>
      <c r="D14" s="63" t="s">
        <v>19</v>
      </c>
      <c r="E14" s="61">
        <v>0</v>
      </c>
      <c r="F14" s="61" t="s">
        <v>7</v>
      </c>
      <c r="G14" s="61">
        <v>2</v>
      </c>
      <c r="H14" s="61">
        <v>1216</v>
      </c>
      <c r="I14" s="61" t="s">
        <v>7</v>
      </c>
      <c r="J14" s="62">
        <v>1221</v>
      </c>
      <c r="N14" s="79">
        <v>8</v>
      </c>
      <c r="O14" s="80" t="s">
        <v>99</v>
      </c>
      <c r="P14" s="78" t="s">
        <v>113</v>
      </c>
      <c r="Q14" s="80" t="s">
        <v>117</v>
      </c>
      <c r="R14" s="79">
        <v>74</v>
      </c>
      <c r="S14" s="80" t="s">
        <v>117</v>
      </c>
      <c r="T14" s="78" t="s">
        <v>113</v>
      </c>
      <c r="U14" s="80" t="s">
        <v>99</v>
      </c>
    </row>
    <row r="15" spans="1:21" ht="15.75">
      <c r="A15" s="58" t="s">
        <v>94</v>
      </c>
      <c r="B15" s="59" t="s">
        <v>104</v>
      </c>
      <c r="C15" s="63" t="s">
        <v>98</v>
      </c>
      <c r="D15" s="63" t="s">
        <v>13</v>
      </c>
      <c r="E15" s="187" t="s">
        <v>103</v>
      </c>
      <c r="F15" s="187"/>
      <c r="G15" s="187"/>
      <c r="H15" s="187"/>
      <c r="I15" s="187"/>
      <c r="J15" s="188"/>
      <c r="N15" s="79">
        <v>9</v>
      </c>
      <c r="O15" s="80" t="s">
        <v>121</v>
      </c>
      <c r="P15" s="78" t="s">
        <v>113</v>
      </c>
      <c r="Q15" s="80" t="s">
        <v>19</v>
      </c>
      <c r="R15" s="79">
        <v>75</v>
      </c>
      <c r="S15" s="80" t="s">
        <v>19</v>
      </c>
      <c r="T15" s="78" t="s">
        <v>113</v>
      </c>
      <c r="U15" s="80" t="s">
        <v>121</v>
      </c>
    </row>
    <row r="16" spans="1:21" ht="15.75">
      <c r="A16" s="58" t="s">
        <v>94</v>
      </c>
      <c r="B16" s="61" t="s">
        <v>102</v>
      </c>
      <c r="C16" s="63" t="s">
        <v>96</v>
      </c>
      <c r="D16" s="63" t="s">
        <v>97</v>
      </c>
      <c r="E16" s="61">
        <v>0</v>
      </c>
      <c r="F16" s="61" t="s">
        <v>7</v>
      </c>
      <c r="G16" s="61">
        <v>2</v>
      </c>
      <c r="H16" s="61">
        <v>1056</v>
      </c>
      <c r="I16" s="61" t="s">
        <v>7</v>
      </c>
      <c r="J16" s="62">
        <v>1162</v>
      </c>
      <c r="N16" s="79">
        <v>10</v>
      </c>
      <c r="O16" s="80" t="s">
        <v>98</v>
      </c>
      <c r="P16" s="78" t="s">
        <v>113</v>
      </c>
      <c r="Q16" s="80" t="s">
        <v>13</v>
      </c>
      <c r="R16" s="79">
        <v>76</v>
      </c>
      <c r="S16" s="80" t="s">
        <v>13</v>
      </c>
      <c r="T16" s="78" t="s">
        <v>113</v>
      </c>
      <c r="U16" s="80" t="s">
        <v>98</v>
      </c>
    </row>
    <row r="17" spans="1:21" ht="15.75">
      <c r="A17" s="58" t="s">
        <v>105</v>
      </c>
      <c r="B17" s="59" t="s">
        <v>104</v>
      </c>
      <c r="C17" s="63" t="s">
        <v>12</v>
      </c>
      <c r="D17" s="63" t="s">
        <v>109</v>
      </c>
      <c r="E17" s="61">
        <v>2</v>
      </c>
      <c r="F17" s="61" t="s">
        <v>7</v>
      </c>
      <c r="G17" s="61">
        <v>0</v>
      </c>
      <c r="H17" s="61">
        <v>1274</v>
      </c>
      <c r="I17" s="61" t="s">
        <v>7</v>
      </c>
      <c r="J17" s="62">
        <v>1043</v>
      </c>
      <c r="N17" s="79">
        <v>11</v>
      </c>
      <c r="O17" s="80" t="s">
        <v>96</v>
      </c>
      <c r="P17" s="78" t="s">
        <v>113</v>
      </c>
      <c r="Q17" s="80" t="s">
        <v>97</v>
      </c>
      <c r="R17" s="79">
        <v>77</v>
      </c>
      <c r="S17" s="80" t="s">
        <v>97</v>
      </c>
      <c r="T17" s="78" t="s">
        <v>113</v>
      </c>
      <c r="U17" s="80" t="s">
        <v>96</v>
      </c>
    </row>
    <row r="18" spans="1:21" ht="15.75">
      <c r="A18" s="58"/>
      <c r="B18" s="59"/>
      <c r="C18" s="63" t="s">
        <v>99</v>
      </c>
      <c r="D18" s="63" t="s">
        <v>116</v>
      </c>
      <c r="E18" s="61"/>
      <c r="F18" s="61" t="s">
        <v>7</v>
      </c>
      <c r="G18" s="61"/>
      <c r="H18" s="61"/>
      <c r="I18" s="61" t="s">
        <v>7</v>
      </c>
      <c r="J18" s="62"/>
      <c r="N18" s="79">
        <v>12</v>
      </c>
      <c r="O18" s="80" t="s">
        <v>106</v>
      </c>
      <c r="P18" s="78" t="s">
        <v>113</v>
      </c>
      <c r="Q18" s="80" t="s">
        <v>109</v>
      </c>
      <c r="R18" s="79">
        <v>78</v>
      </c>
      <c r="S18" s="80" t="s">
        <v>109</v>
      </c>
      <c r="T18" s="78" t="s">
        <v>113</v>
      </c>
      <c r="U18" s="80" t="s">
        <v>106</v>
      </c>
    </row>
    <row r="19" spans="1:21" ht="15.75">
      <c r="A19" s="184" t="s">
        <v>20</v>
      </c>
      <c r="B19" s="185"/>
      <c r="C19" s="185"/>
      <c r="D19" s="185"/>
      <c r="E19" s="185"/>
      <c r="F19" s="185"/>
      <c r="G19" s="185"/>
      <c r="H19" s="185"/>
      <c r="I19" s="185"/>
      <c r="J19" s="186"/>
      <c r="N19" s="81"/>
      <c r="O19" s="74"/>
      <c r="P19" s="74"/>
      <c r="Q19" s="74"/>
      <c r="R19" s="81"/>
      <c r="S19" s="74"/>
      <c r="T19" s="74"/>
      <c r="U19" s="74"/>
    </row>
    <row r="20" spans="1:21" ht="15.75">
      <c r="A20" s="58" t="s">
        <v>107</v>
      </c>
      <c r="B20" s="61" t="s">
        <v>78</v>
      </c>
      <c r="C20" s="63" t="s">
        <v>109</v>
      </c>
      <c r="D20" s="63" t="s">
        <v>95</v>
      </c>
      <c r="E20" s="61"/>
      <c r="F20" s="61" t="s">
        <v>7</v>
      </c>
      <c r="G20" s="61"/>
      <c r="H20" s="61"/>
      <c r="I20" s="61" t="s">
        <v>7</v>
      </c>
      <c r="J20" s="62"/>
      <c r="N20" s="81">
        <v>13</v>
      </c>
      <c r="O20" s="80" t="s">
        <v>109</v>
      </c>
      <c r="P20" s="78" t="s">
        <v>113</v>
      </c>
      <c r="Q20" s="80" t="s">
        <v>95</v>
      </c>
      <c r="R20" s="81">
        <v>79</v>
      </c>
      <c r="S20" s="74" t="s">
        <v>95</v>
      </c>
      <c r="T20" s="74"/>
      <c r="U20" s="74" t="s">
        <v>109</v>
      </c>
    </row>
    <row r="21" spans="1:21" ht="15.75">
      <c r="A21" s="58" t="s">
        <v>107</v>
      </c>
      <c r="B21" s="59" t="s">
        <v>102</v>
      </c>
      <c r="C21" s="63" t="s">
        <v>97</v>
      </c>
      <c r="D21" s="63" t="s">
        <v>12</v>
      </c>
      <c r="E21" s="61"/>
      <c r="F21" s="61" t="s">
        <v>7</v>
      </c>
      <c r="G21" s="61"/>
      <c r="H21" s="61"/>
      <c r="I21" s="61" t="s">
        <v>7</v>
      </c>
      <c r="J21" s="62"/>
      <c r="N21" s="79">
        <v>14</v>
      </c>
      <c r="O21" s="80" t="s">
        <v>97</v>
      </c>
      <c r="P21" s="78" t="s">
        <v>113</v>
      </c>
      <c r="Q21" s="80" t="s">
        <v>106</v>
      </c>
      <c r="R21" s="79">
        <v>80</v>
      </c>
      <c r="S21" s="80" t="s">
        <v>106</v>
      </c>
      <c r="T21" s="78" t="s">
        <v>113</v>
      </c>
      <c r="U21" s="80" t="s">
        <v>97</v>
      </c>
    </row>
    <row r="22" spans="1:21" ht="15.75">
      <c r="A22" s="58" t="s">
        <v>107</v>
      </c>
      <c r="B22" s="59" t="s">
        <v>104</v>
      </c>
      <c r="C22" s="63" t="s">
        <v>13</v>
      </c>
      <c r="D22" s="63" t="s">
        <v>96</v>
      </c>
      <c r="E22" s="61"/>
      <c r="F22" s="61" t="s">
        <v>7</v>
      </c>
      <c r="G22" s="61"/>
      <c r="H22" s="61"/>
      <c r="I22" s="61" t="s">
        <v>7</v>
      </c>
      <c r="J22" s="62"/>
      <c r="N22" s="79">
        <v>15</v>
      </c>
      <c r="O22" s="80" t="s">
        <v>13</v>
      </c>
      <c r="P22" s="78" t="s">
        <v>113</v>
      </c>
      <c r="Q22" s="80" t="s">
        <v>96</v>
      </c>
      <c r="R22" s="79">
        <v>81</v>
      </c>
      <c r="S22" s="80" t="s">
        <v>96</v>
      </c>
      <c r="T22" s="78" t="s">
        <v>113</v>
      </c>
      <c r="U22" s="80" t="s">
        <v>13</v>
      </c>
    </row>
    <row r="23" spans="1:21" ht="15.75">
      <c r="A23" s="58" t="s">
        <v>107</v>
      </c>
      <c r="B23" s="59" t="s">
        <v>104</v>
      </c>
      <c r="C23" s="63" t="s">
        <v>19</v>
      </c>
      <c r="D23" s="63" t="s">
        <v>98</v>
      </c>
      <c r="E23" s="61"/>
      <c r="F23" s="61" t="s">
        <v>7</v>
      </c>
      <c r="G23" s="61"/>
      <c r="H23" s="61"/>
      <c r="I23" s="61" t="s">
        <v>7</v>
      </c>
      <c r="J23" s="62"/>
      <c r="N23" s="79">
        <v>16</v>
      </c>
      <c r="O23" s="80" t="s">
        <v>19</v>
      </c>
      <c r="P23" s="78" t="s">
        <v>113</v>
      </c>
      <c r="Q23" s="80" t="s">
        <v>98</v>
      </c>
      <c r="R23" s="79">
        <v>82</v>
      </c>
      <c r="S23" s="80" t="s">
        <v>98</v>
      </c>
      <c r="T23" s="78" t="s">
        <v>113</v>
      </c>
      <c r="U23" s="80" t="s">
        <v>19</v>
      </c>
    </row>
    <row r="24" spans="1:21" ht="15.75">
      <c r="A24" s="58" t="s">
        <v>107</v>
      </c>
      <c r="B24" s="59" t="s">
        <v>104</v>
      </c>
      <c r="C24" s="60" t="s">
        <v>117</v>
      </c>
      <c r="D24" s="63" t="s">
        <v>108</v>
      </c>
      <c r="E24" s="61"/>
      <c r="F24" s="61" t="s">
        <v>7</v>
      </c>
      <c r="G24" s="61"/>
      <c r="H24" s="61"/>
      <c r="I24" s="61" t="s">
        <v>7</v>
      </c>
      <c r="J24" s="62"/>
      <c r="N24" s="79">
        <v>17</v>
      </c>
      <c r="O24" s="80" t="s">
        <v>117</v>
      </c>
      <c r="P24" s="78" t="s">
        <v>113</v>
      </c>
      <c r="Q24" s="80" t="s">
        <v>121</v>
      </c>
      <c r="R24" s="79">
        <v>83</v>
      </c>
      <c r="S24" s="80" t="s">
        <v>121</v>
      </c>
      <c r="T24" s="78" t="s">
        <v>113</v>
      </c>
      <c r="U24" s="80" t="s">
        <v>117</v>
      </c>
    </row>
    <row r="25" spans="1:21" ht="15.75">
      <c r="A25" s="58" t="s">
        <v>107</v>
      </c>
      <c r="B25" s="59" t="s">
        <v>102</v>
      </c>
      <c r="C25" s="63" t="s">
        <v>111</v>
      </c>
      <c r="D25" s="63" t="s">
        <v>99</v>
      </c>
      <c r="E25" s="61"/>
      <c r="F25" s="61" t="s">
        <v>7</v>
      </c>
      <c r="G25" s="61"/>
      <c r="H25" s="61"/>
      <c r="I25" s="61" t="s">
        <v>7</v>
      </c>
      <c r="J25" s="62"/>
      <c r="N25" s="79">
        <v>18</v>
      </c>
      <c r="O25" s="80" t="s">
        <v>111</v>
      </c>
      <c r="P25" s="78" t="s">
        <v>113</v>
      </c>
      <c r="Q25" s="80" t="s">
        <v>99</v>
      </c>
      <c r="R25" s="79">
        <v>84</v>
      </c>
      <c r="S25" s="80" t="s">
        <v>99</v>
      </c>
      <c r="T25" s="78" t="s">
        <v>113</v>
      </c>
      <c r="U25" s="80" t="s">
        <v>111</v>
      </c>
    </row>
    <row r="26" spans="1:21" ht="15.75">
      <c r="A26" s="184" t="s">
        <v>22</v>
      </c>
      <c r="B26" s="185"/>
      <c r="C26" s="185"/>
      <c r="D26" s="185"/>
      <c r="E26" s="185"/>
      <c r="F26" s="185"/>
      <c r="G26" s="185"/>
      <c r="H26" s="185"/>
      <c r="I26" s="185"/>
      <c r="J26" s="186"/>
      <c r="N26" s="82"/>
      <c r="O26" s="74"/>
      <c r="P26" s="74"/>
      <c r="Q26" s="74"/>
      <c r="R26" s="82"/>
      <c r="S26" s="74"/>
      <c r="T26" s="74"/>
      <c r="U26" s="74"/>
    </row>
    <row r="27" spans="1:21" ht="12.75" customHeight="1">
      <c r="A27" s="58"/>
      <c r="B27" s="61"/>
      <c r="C27" s="63" t="s">
        <v>95</v>
      </c>
      <c r="D27" s="60" t="s">
        <v>99</v>
      </c>
      <c r="E27" s="61"/>
      <c r="F27" s="61"/>
      <c r="G27" s="61"/>
      <c r="H27" s="61"/>
      <c r="I27" s="61"/>
      <c r="J27" s="62"/>
      <c r="N27" s="82">
        <v>19</v>
      </c>
      <c r="O27" s="80" t="s">
        <v>95</v>
      </c>
      <c r="P27" s="78" t="s">
        <v>113</v>
      </c>
      <c r="Q27" s="80" t="s">
        <v>99</v>
      </c>
      <c r="R27" s="82">
        <v>85</v>
      </c>
      <c r="S27" s="74" t="s">
        <v>99</v>
      </c>
      <c r="T27" s="74"/>
      <c r="U27" s="74" t="s">
        <v>95</v>
      </c>
    </row>
    <row r="28" spans="1:21" ht="12.75" customHeight="1">
      <c r="A28" s="58"/>
      <c r="B28" s="59"/>
      <c r="C28" s="63" t="s">
        <v>108</v>
      </c>
      <c r="D28" s="60" t="s">
        <v>111</v>
      </c>
      <c r="E28" s="61"/>
      <c r="F28" s="61" t="s">
        <v>7</v>
      </c>
      <c r="G28" s="61"/>
      <c r="H28" s="61"/>
      <c r="I28" s="61"/>
      <c r="J28" s="62"/>
      <c r="N28" s="79">
        <v>20</v>
      </c>
      <c r="O28" s="80" t="s">
        <v>121</v>
      </c>
      <c r="P28" s="78" t="s">
        <v>113</v>
      </c>
      <c r="Q28" s="80" t="s">
        <v>111</v>
      </c>
      <c r="R28" s="79">
        <v>86</v>
      </c>
      <c r="S28" s="80" t="s">
        <v>111</v>
      </c>
      <c r="T28" s="78" t="s">
        <v>113</v>
      </c>
      <c r="U28" s="80" t="s">
        <v>121</v>
      </c>
    </row>
    <row r="29" spans="1:21" ht="12.75" customHeight="1">
      <c r="A29" s="58"/>
      <c r="B29" s="59"/>
      <c r="C29" s="63" t="s">
        <v>98</v>
      </c>
      <c r="D29" s="60" t="s">
        <v>117</v>
      </c>
      <c r="E29" s="61"/>
      <c r="F29" s="61" t="s">
        <v>7</v>
      </c>
      <c r="G29" s="61"/>
      <c r="H29" s="61"/>
      <c r="I29" s="61" t="s">
        <v>7</v>
      </c>
      <c r="J29" s="62"/>
      <c r="N29" s="79">
        <v>21</v>
      </c>
      <c r="O29" s="80" t="s">
        <v>98</v>
      </c>
      <c r="P29" s="78" t="s">
        <v>113</v>
      </c>
      <c r="Q29" s="80" t="s">
        <v>117</v>
      </c>
      <c r="R29" s="79">
        <v>87</v>
      </c>
      <c r="S29" s="80" t="s">
        <v>117</v>
      </c>
      <c r="T29" s="78" t="s">
        <v>113</v>
      </c>
      <c r="U29" s="80" t="s">
        <v>98</v>
      </c>
    </row>
    <row r="30" spans="1:21" ht="12.75" customHeight="1">
      <c r="A30" s="58"/>
      <c r="B30" s="61"/>
      <c r="C30" s="63" t="s">
        <v>96</v>
      </c>
      <c r="D30" s="60" t="s">
        <v>19</v>
      </c>
      <c r="E30" s="61"/>
      <c r="F30" s="61" t="s">
        <v>7</v>
      </c>
      <c r="G30" s="61"/>
      <c r="H30" s="61"/>
      <c r="I30" s="61"/>
      <c r="J30" s="62"/>
      <c r="N30" s="79">
        <v>22</v>
      </c>
      <c r="O30" s="80" t="s">
        <v>96</v>
      </c>
      <c r="P30" s="78" t="s">
        <v>113</v>
      </c>
      <c r="Q30" s="80" t="s">
        <v>19</v>
      </c>
      <c r="R30" s="79">
        <v>88</v>
      </c>
      <c r="S30" s="80" t="s">
        <v>19</v>
      </c>
      <c r="T30" s="78" t="s">
        <v>113</v>
      </c>
      <c r="U30" s="80" t="s">
        <v>96</v>
      </c>
    </row>
    <row r="31" spans="1:21" ht="12.75" customHeight="1">
      <c r="A31" s="58"/>
      <c r="B31" s="59"/>
      <c r="C31" s="63" t="s">
        <v>12</v>
      </c>
      <c r="D31" s="60" t="s">
        <v>13</v>
      </c>
      <c r="E31" s="61"/>
      <c r="F31" s="61" t="s">
        <v>7</v>
      </c>
      <c r="G31" s="61"/>
      <c r="H31" s="61"/>
      <c r="I31" s="61"/>
      <c r="J31" s="62"/>
      <c r="N31" s="79">
        <v>23</v>
      </c>
      <c r="O31" s="80" t="s">
        <v>106</v>
      </c>
      <c r="P31" s="78" t="s">
        <v>113</v>
      </c>
      <c r="Q31" s="80" t="s">
        <v>13</v>
      </c>
      <c r="R31" s="79">
        <v>89</v>
      </c>
      <c r="S31" s="80" t="s">
        <v>13</v>
      </c>
      <c r="T31" s="78" t="s">
        <v>113</v>
      </c>
      <c r="U31" s="80" t="s">
        <v>106</v>
      </c>
    </row>
    <row r="32" spans="1:21" ht="12.75" customHeight="1">
      <c r="A32" s="58"/>
      <c r="B32" s="59"/>
      <c r="C32" s="63" t="s">
        <v>109</v>
      </c>
      <c r="D32" s="60" t="s">
        <v>97</v>
      </c>
      <c r="E32" s="61"/>
      <c r="F32" s="61"/>
      <c r="G32" s="61"/>
      <c r="H32" s="61"/>
      <c r="I32" s="61"/>
      <c r="J32" s="62"/>
      <c r="N32" s="79">
        <v>24</v>
      </c>
      <c r="O32" s="80" t="s">
        <v>109</v>
      </c>
      <c r="P32" s="78" t="s">
        <v>113</v>
      </c>
      <c r="Q32" s="80" t="s">
        <v>97</v>
      </c>
      <c r="R32" s="79">
        <v>90</v>
      </c>
      <c r="S32" s="80" t="s">
        <v>97</v>
      </c>
      <c r="T32" s="78" t="s">
        <v>113</v>
      </c>
      <c r="U32" s="80" t="s">
        <v>109</v>
      </c>
    </row>
    <row r="33" spans="1:21" ht="12.75" customHeight="1">
      <c r="A33" s="184" t="s">
        <v>25</v>
      </c>
      <c r="B33" s="185"/>
      <c r="C33" s="185"/>
      <c r="D33" s="185"/>
      <c r="E33" s="185"/>
      <c r="F33" s="185"/>
      <c r="G33" s="185"/>
      <c r="H33" s="185"/>
      <c r="I33" s="185"/>
      <c r="J33" s="186"/>
      <c r="N33" s="81"/>
      <c r="O33" s="74"/>
      <c r="P33" s="74"/>
      <c r="Q33" s="74"/>
      <c r="R33" s="81"/>
      <c r="S33" s="74"/>
      <c r="T33" s="74"/>
      <c r="U33" s="74"/>
    </row>
    <row r="34" spans="1:21" ht="12.75" customHeight="1">
      <c r="A34" s="64"/>
      <c r="B34" s="65"/>
      <c r="C34" s="60" t="s">
        <v>97</v>
      </c>
      <c r="D34" s="65" t="s">
        <v>95</v>
      </c>
      <c r="E34" s="61"/>
      <c r="F34" s="61" t="s">
        <v>7</v>
      </c>
      <c r="G34" s="61"/>
      <c r="H34" s="61"/>
      <c r="I34" s="61" t="s">
        <v>7</v>
      </c>
      <c r="J34" s="62"/>
      <c r="N34" s="81">
        <v>25</v>
      </c>
      <c r="O34" s="80" t="s">
        <v>97</v>
      </c>
      <c r="P34" s="78" t="s">
        <v>113</v>
      </c>
      <c r="Q34" s="80" t="s">
        <v>95</v>
      </c>
      <c r="R34" s="81">
        <v>91</v>
      </c>
      <c r="S34" s="74" t="s">
        <v>95</v>
      </c>
      <c r="T34" s="74"/>
      <c r="U34" s="74" t="s">
        <v>97</v>
      </c>
    </row>
    <row r="35" spans="1:21" ht="12.75" customHeight="1">
      <c r="A35" s="64"/>
      <c r="B35" s="65"/>
      <c r="C35" s="60" t="s">
        <v>13</v>
      </c>
      <c r="D35" s="65" t="s">
        <v>109</v>
      </c>
      <c r="E35" s="61"/>
      <c r="F35" s="61" t="s">
        <v>7</v>
      </c>
      <c r="G35" s="61"/>
      <c r="H35" s="61"/>
      <c r="I35" s="61" t="s">
        <v>7</v>
      </c>
      <c r="J35" s="62"/>
      <c r="N35" s="79">
        <v>26</v>
      </c>
      <c r="O35" s="80" t="s">
        <v>13</v>
      </c>
      <c r="P35" s="78" t="s">
        <v>113</v>
      </c>
      <c r="Q35" s="80" t="s">
        <v>109</v>
      </c>
      <c r="R35" s="79">
        <v>92</v>
      </c>
      <c r="S35" s="80" t="s">
        <v>109</v>
      </c>
      <c r="T35" s="78" t="s">
        <v>113</v>
      </c>
      <c r="U35" s="80" t="s">
        <v>13</v>
      </c>
    </row>
    <row r="36" spans="1:21" ht="12.75" customHeight="1">
      <c r="A36" s="64"/>
      <c r="B36" s="65"/>
      <c r="C36" s="60" t="s">
        <v>19</v>
      </c>
      <c r="D36" s="65" t="s">
        <v>12</v>
      </c>
      <c r="E36" s="61"/>
      <c r="F36" s="61" t="s">
        <v>7</v>
      </c>
      <c r="G36" s="61"/>
      <c r="H36" s="61"/>
      <c r="I36" s="61" t="s">
        <v>7</v>
      </c>
      <c r="J36" s="62"/>
      <c r="N36" s="79">
        <v>27</v>
      </c>
      <c r="O36" s="80" t="s">
        <v>19</v>
      </c>
      <c r="P36" s="78" t="s">
        <v>113</v>
      </c>
      <c r="Q36" s="80" t="s">
        <v>106</v>
      </c>
      <c r="R36" s="79">
        <v>93</v>
      </c>
      <c r="S36" s="80" t="s">
        <v>106</v>
      </c>
      <c r="T36" s="78" t="s">
        <v>113</v>
      </c>
      <c r="U36" s="80" t="s">
        <v>19</v>
      </c>
    </row>
    <row r="37" spans="1:21" ht="12.75" customHeight="1">
      <c r="A37" s="64"/>
      <c r="B37" s="65"/>
      <c r="C37" s="60" t="s">
        <v>117</v>
      </c>
      <c r="D37" s="65" t="s">
        <v>96</v>
      </c>
      <c r="E37" s="61"/>
      <c r="F37" s="61" t="s">
        <v>7</v>
      </c>
      <c r="G37" s="61"/>
      <c r="H37" s="61"/>
      <c r="I37" s="61" t="s">
        <v>7</v>
      </c>
      <c r="J37" s="62"/>
      <c r="N37" s="79">
        <v>28</v>
      </c>
      <c r="O37" s="80" t="s">
        <v>117</v>
      </c>
      <c r="P37" s="78" t="s">
        <v>113</v>
      </c>
      <c r="Q37" s="80" t="s">
        <v>96</v>
      </c>
      <c r="R37" s="79">
        <v>94</v>
      </c>
      <c r="S37" s="80" t="s">
        <v>96</v>
      </c>
      <c r="T37" s="78" t="s">
        <v>113</v>
      </c>
      <c r="U37" s="80" t="s">
        <v>117</v>
      </c>
    </row>
    <row r="38" spans="1:21" ht="12.75" customHeight="1">
      <c r="A38" s="64"/>
      <c r="B38" s="65"/>
      <c r="C38" s="60" t="s">
        <v>111</v>
      </c>
      <c r="D38" s="65" t="s">
        <v>98</v>
      </c>
      <c r="E38" s="61"/>
      <c r="F38" s="61" t="s">
        <v>7</v>
      </c>
      <c r="G38" s="61"/>
      <c r="H38" s="61"/>
      <c r="I38" s="61" t="s">
        <v>7</v>
      </c>
      <c r="J38" s="62"/>
      <c r="N38" s="79">
        <v>29</v>
      </c>
      <c r="O38" s="80" t="s">
        <v>111</v>
      </c>
      <c r="P38" s="78" t="s">
        <v>113</v>
      </c>
      <c r="Q38" s="80" t="s">
        <v>98</v>
      </c>
      <c r="R38" s="79">
        <v>95</v>
      </c>
      <c r="S38" s="80" t="s">
        <v>98</v>
      </c>
      <c r="T38" s="78" t="s">
        <v>113</v>
      </c>
      <c r="U38" s="80" t="s">
        <v>111</v>
      </c>
    </row>
    <row r="39" spans="1:21" ht="12.75" customHeight="1">
      <c r="A39" s="64"/>
      <c r="B39" s="65"/>
      <c r="C39" s="60" t="s">
        <v>99</v>
      </c>
      <c r="D39" s="65" t="s">
        <v>108</v>
      </c>
      <c r="E39" s="61"/>
      <c r="F39" s="61" t="s">
        <v>7</v>
      </c>
      <c r="G39" s="61"/>
      <c r="H39" s="61"/>
      <c r="I39" s="61" t="s">
        <v>7</v>
      </c>
      <c r="J39" s="62"/>
      <c r="N39" s="79">
        <v>30</v>
      </c>
      <c r="O39" s="80" t="s">
        <v>99</v>
      </c>
      <c r="P39" s="78" t="s">
        <v>113</v>
      </c>
      <c r="Q39" s="80" t="s">
        <v>121</v>
      </c>
      <c r="R39" s="79">
        <v>96</v>
      </c>
      <c r="S39" s="80" t="s">
        <v>121</v>
      </c>
      <c r="T39" s="78" t="s">
        <v>113</v>
      </c>
      <c r="U39" s="80" t="s">
        <v>99</v>
      </c>
    </row>
    <row r="40" spans="1:21" ht="12.75" customHeight="1">
      <c r="A40" s="184" t="s">
        <v>31</v>
      </c>
      <c r="B40" s="185"/>
      <c r="C40" s="185"/>
      <c r="D40" s="185"/>
      <c r="E40" s="185"/>
      <c r="F40" s="185"/>
      <c r="G40" s="185"/>
      <c r="H40" s="185"/>
      <c r="I40" s="185"/>
      <c r="J40" s="186"/>
      <c r="N40" s="81"/>
      <c r="O40" s="74"/>
      <c r="P40" s="74"/>
      <c r="Q40" s="74"/>
      <c r="R40" s="81"/>
      <c r="S40" s="74"/>
      <c r="T40" s="74"/>
      <c r="U40" s="74"/>
    </row>
    <row r="41" spans="1:21" ht="12.75" customHeight="1">
      <c r="A41" s="64"/>
      <c r="B41" s="65"/>
      <c r="C41" s="60" t="s">
        <v>95</v>
      </c>
      <c r="D41" s="60" t="s">
        <v>108</v>
      </c>
      <c r="E41" s="61"/>
      <c r="F41" s="61"/>
      <c r="G41" s="61"/>
      <c r="H41" s="61"/>
      <c r="I41" s="61"/>
      <c r="J41" s="62"/>
      <c r="N41" s="81">
        <v>31</v>
      </c>
      <c r="O41" s="80" t="s">
        <v>95</v>
      </c>
      <c r="P41" s="78" t="s">
        <v>113</v>
      </c>
      <c r="Q41" s="80" t="s">
        <v>121</v>
      </c>
      <c r="R41" s="81">
        <v>97</v>
      </c>
      <c r="S41" s="74" t="s">
        <v>121</v>
      </c>
      <c r="T41" s="74"/>
      <c r="U41" s="74" t="s">
        <v>95</v>
      </c>
    </row>
    <row r="42" spans="1:21" ht="12.75" customHeight="1">
      <c r="A42" s="64"/>
      <c r="B42" s="65"/>
      <c r="C42" s="60" t="s">
        <v>98</v>
      </c>
      <c r="D42" s="60" t="s">
        <v>99</v>
      </c>
      <c r="E42" s="61"/>
      <c r="F42" s="61"/>
      <c r="G42" s="61"/>
      <c r="H42" s="61"/>
      <c r="I42" s="61"/>
      <c r="J42" s="62"/>
      <c r="N42" s="79">
        <v>32</v>
      </c>
      <c r="O42" s="80" t="s">
        <v>98</v>
      </c>
      <c r="P42" s="78" t="s">
        <v>113</v>
      </c>
      <c r="Q42" s="80" t="s">
        <v>99</v>
      </c>
      <c r="R42" s="79">
        <v>98</v>
      </c>
      <c r="S42" s="80" t="s">
        <v>99</v>
      </c>
      <c r="T42" s="78" t="s">
        <v>113</v>
      </c>
      <c r="U42" s="80" t="s">
        <v>98</v>
      </c>
    </row>
    <row r="43" spans="1:21" ht="12.75" customHeight="1">
      <c r="A43" s="64"/>
      <c r="B43" s="65"/>
      <c r="C43" s="60" t="s">
        <v>96</v>
      </c>
      <c r="D43" s="60" t="s">
        <v>111</v>
      </c>
      <c r="E43" s="61"/>
      <c r="F43" s="61"/>
      <c r="G43" s="61"/>
      <c r="H43" s="61"/>
      <c r="I43" s="61"/>
      <c r="J43" s="62"/>
      <c r="N43" s="79">
        <v>33</v>
      </c>
      <c r="O43" s="80" t="s">
        <v>96</v>
      </c>
      <c r="P43" s="78" t="s">
        <v>113</v>
      </c>
      <c r="Q43" s="80" t="s">
        <v>111</v>
      </c>
      <c r="R43" s="79">
        <v>99</v>
      </c>
      <c r="S43" s="80" t="s">
        <v>111</v>
      </c>
      <c r="T43" s="78" t="s">
        <v>113</v>
      </c>
      <c r="U43" s="80" t="s">
        <v>96</v>
      </c>
    </row>
    <row r="44" spans="1:21" ht="12.75" customHeight="1">
      <c r="A44" s="64"/>
      <c r="B44" s="65"/>
      <c r="C44" s="60" t="s">
        <v>12</v>
      </c>
      <c r="D44" s="60" t="s">
        <v>117</v>
      </c>
      <c r="E44" s="61"/>
      <c r="F44" s="61"/>
      <c r="G44" s="61"/>
      <c r="H44" s="61"/>
      <c r="I44" s="61"/>
      <c r="J44" s="62"/>
      <c r="N44" s="79">
        <v>34</v>
      </c>
      <c r="O44" s="80" t="s">
        <v>106</v>
      </c>
      <c r="P44" s="78" t="s">
        <v>113</v>
      </c>
      <c r="Q44" s="80" t="s">
        <v>117</v>
      </c>
      <c r="R44" s="79">
        <v>100</v>
      </c>
      <c r="S44" s="80" t="s">
        <v>117</v>
      </c>
      <c r="T44" s="78" t="s">
        <v>113</v>
      </c>
      <c r="U44" s="80" t="s">
        <v>106</v>
      </c>
    </row>
    <row r="45" spans="1:21" ht="12.75" customHeight="1">
      <c r="A45" s="64"/>
      <c r="B45" s="65"/>
      <c r="C45" s="60" t="s">
        <v>109</v>
      </c>
      <c r="D45" s="60" t="s">
        <v>19</v>
      </c>
      <c r="E45" s="61"/>
      <c r="F45" s="61"/>
      <c r="G45" s="61"/>
      <c r="H45" s="61"/>
      <c r="I45" s="61"/>
      <c r="J45" s="62"/>
      <c r="N45" s="79">
        <v>35</v>
      </c>
      <c r="O45" s="80" t="s">
        <v>109</v>
      </c>
      <c r="P45" s="78" t="s">
        <v>113</v>
      </c>
      <c r="Q45" s="80" t="s">
        <v>19</v>
      </c>
      <c r="R45" s="79">
        <v>101</v>
      </c>
      <c r="S45" s="80" t="s">
        <v>19</v>
      </c>
      <c r="T45" s="78" t="s">
        <v>113</v>
      </c>
      <c r="U45" s="80" t="s">
        <v>109</v>
      </c>
    </row>
    <row r="46" spans="1:21" ht="12.75" customHeight="1">
      <c r="A46" s="64"/>
      <c r="B46" s="65"/>
      <c r="C46" s="60" t="s">
        <v>97</v>
      </c>
      <c r="D46" s="60" t="s">
        <v>13</v>
      </c>
      <c r="E46" s="61"/>
      <c r="F46" s="61"/>
      <c r="G46" s="61"/>
      <c r="H46" s="61"/>
      <c r="I46" s="61"/>
      <c r="J46" s="62"/>
      <c r="N46" s="79">
        <v>36</v>
      </c>
      <c r="O46" s="80" t="s">
        <v>97</v>
      </c>
      <c r="P46" s="78" t="s">
        <v>113</v>
      </c>
      <c r="Q46" s="80" t="s">
        <v>13</v>
      </c>
      <c r="R46" s="79">
        <v>102</v>
      </c>
      <c r="S46" s="80" t="s">
        <v>13</v>
      </c>
      <c r="T46" s="78" t="s">
        <v>113</v>
      </c>
      <c r="U46" s="80" t="s">
        <v>97</v>
      </c>
    </row>
    <row r="47" spans="1:21" ht="12.75" customHeight="1">
      <c r="A47" s="184" t="s">
        <v>32</v>
      </c>
      <c r="B47" s="185"/>
      <c r="C47" s="185"/>
      <c r="D47" s="185"/>
      <c r="E47" s="185"/>
      <c r="F47" s="185"/>
      <c r="G47" s="185"/>
      <c r="H47" s="185"/>
      <c r="I47" s="185"/>
      <c r="J47" s="186"/>
      <c r="N47" s="81"/>
      <c r="O47" s="74"/>
      <c r="P47" s="74"/>
      <c r="Q47" s="74"/>
      <c r="R47" s="81"/>
      <c r="S47" s="74"/>
      <c r="T47" s="74"/>
      <c r="U47" s="74"/>
    </row>
    <row r="48" spans="1:21" ht="12.75" customHeight="1">
      <c r="A48" s="64"/>
      <c r="B48" s="65"/>
      <c r="C48" s="60" t="s">
        <v>13</v>
      </c>
      <c r="D48" s="60" t="s">
        <v>95</v>
      </c>
      <c r="E48" s="61"/>
      <c r="F48" s="61"/>
      <c r="G48" s="61"/>
      <c r="H48" s="61"/>
      <c r="I48" s="61"/>
      <c r="J48" s="62"/>
      <c r="N48" s="81">
        <v>37</v>
      </c>
      <c r="O48" s="80" t="s">
        <v>13</v>
      </c>
      <c r="P48" s="78" t="s">
        <v>113</v>
      </c>
      <c r="Q48" s="80" t="s">
        <v>95</v>
      </c>
      <c r="R48" s="81">
        <v>103</v>
      </c>
      <c r="S48" s="74" t="s">
        <v>95</v>
      </c>
      <c r="T48" s="74"/>
      <c r="U48" s="74" t="s">
        <v>13</v>
      </c>
    </row>
    <row r="49" spans="1:21" ht="12.75" customHeight="1">
      <c r="A49" s="64"/>
      <c r="B49" s="65"/>
      <c r="C49" s="60" t="s">
        <v>19</v>
      </c>
      <c r="D49" s="60" t="s">
        <v>97</v>
      </c>
      <c r="E49" s="61"/>
      <c r="F49" s="61"/>
      <c r="G49" s="61"/>
      <c r="H49" s="61"/>
      <c r="I49" s="61"/>
      <c r="J49" s="62"/>
      <c r="N49" s="79">
        <v>38</v>
      </c>
      <c r="O49" s="80" t="s">
        <v>19</v>
      </c>
      <c r="P49" s="78" t="s">
        <v>113</v>
      </c>
      <c r="Q49" s="80" t="s">
        <v>97</v>
      </c>
      <c r="R49" s="79">
        <v>104</v>
      </c>
      <c r="S49" s="80" t="s">
        <v>97</v>
      </c>
      <c r="T49" s="78" t="s">
        <v>113</v>
      </c>
      <c r="U49" s="80" t="s">
        <v>19</v>
      </c>
    </row>
    <row r="50" spans="1:21" ht="12.75" customHeight="1">
      <c r="A50" s="64"/>
      <c r="B50" s="65"/>
      <c r="C50" s="60" t="s">
        <v>117</v>
      </c>
      <c r="D50" s="60" t="s">
        <v>109</v>
      </c>
      <c r="E50" s="61"/>
      <c r="F50" s="61"/>
      <c r="G50" s="61"/>
      <c r="H50" s="61"/>
      <c r="I50" s="61"/>
      <c r="J50" s="62"/>
      <c r="N50" s="79">
        <v>39</v>
      </c>
      <c r="O50" s="80" t="s">
        <v>117</v>
      </c>
      <c r="P50" s="78" t="s">
        <v>113</v>
      </c>
      <c r="Q50" s="80" t="s">
        <v>109</v>
      </c>
      <c r="R50" s="79">
        <v>105</v>
      </c>
      <c r="S50" s="80" t="s">
        <v>109</v>
      </c>
      <c r="T50" s="78" t="s">
        <v>113</v>
      </c>
      <c r="U50" s="80" t="s">
        <v>117</v>
      </c>
    </row>
    <row r="51" spans="1:21" ht="12.75" customHeight="1">
      <c r="A51" s="64"/>
      <c r="B51" s="65"/>
      <c r="C51" s="60" t="s">
        <v>111</v>
      </c>
      <c r="D51" s="60" t="s">
        <v>12</v>
      </c>
      <c r="E51" s="61"/>
      <c r="F51" s="61"/>
      <c r="G51" s="61"/>
      <c r="H51" s="61"/>
      <c r="I51" s="61"/>
      <c r="J51" s="62"/>
      <c r="N51" s="79">
        <v>40</v>
      </c>
      <c r="O51" s="80" t="s">
        <v>111</v>
      </c>
      <c r="P51" s="78" t="s">
        <v>113</v>
      </c>
      <c r="Q51" s="80" t="s">
        <v>106</v>
      </c>
      <c r="R51" s="79">
        <v>106</v>
      </c>
      <c r="S51" s="80" t="s">
        <v>106</v>
      </c>
      <c r="T51" s="78" t="s">
        <v>113</v>
      </c>
      <c r="U51" s="80" t="s">
        <v>111</v>
      </c>
    </row>
    <row r="52" spans="1:21" ht="12.75" customHeight="1">
      <c r="A52" s="64"/>
      <c r="B52" s="65"/>
      <c r="C52" s="60" t="s">
        <v>99</v>
      </c>
      <c r="D52" s="60" t="s">
        <v>96</v>
      </c>
      <c r="E52" s="61"/>
      <c r="F52" s="61"/>
      <c r="G52" s="61"/>
      <c r="H52" s="61"/>
      <c r="I52" s="61"/>
      <c r="J52" s="62"/>
      <c r="N52" s="79">
        <v>41</v>
      </c>
      <c r="O52" s="80" t="s">
        <v>99</v>
      </c>
      <c r="P52" s="78" t="s">
        <v>113</v>
      </c>
      <c r="Q52" s="80" t="s">
        <v>96</v>
      </c>
      <c r="R52" s="79">
        <v>107</v>
      </c>
      <c r="S52" s="80" t="s">
        <v>96</v>
      </c>
      <c r="T52" s="78" t="s">
        <v>113</v>
      </c>
      <c r="U52" s="80" t="s">
        <v>99</v>
      </c>
    </row>
    <row r="53" spans="1:21" ht="12.75" customHeight="1">
      <c r="A53" s="64"/>
      <c r="B53" s="65"/>
      <c r="C53" s="60" t="s">
        <v>109</v>
      </c>
      <c r="D53" s="60" t="s">
        <v>98</v>
      </c>
      <c r="E53" s="61"/>
      <c r="F53" s="61"/>
      <c r="G53" s="61"/>
      <c r="H53" s="61"/>
      <c r="I53" s="61"/>
      <c r="J53" s="62"/>
      <c r="N53" s="79">
        <v>42</v>
      </c>
      <c r="O53" s="80" t="s">
        <v>121</v>
      </c>
      <c r="P53" s="78" t="s">
        <v>113</v>
      </c>
      <c r="Q53" s="80" t="s">
        <v>98</v>
      </c>
      <c r="R53" s="79">
        <v>108</v>
      </c>
      <c r="S53" s="80" t="s">
        <v>98</v>
      </c>
      <c r="T53" s="78" t="s">
        <v>113</v>
      </c>
      <c r="U53" s="80" t="s">
        <v>121</v>
      </c>
    </row>
    <row r="54" spans="1:21" ht="12.75" customHeight="1">
      <c r="A54" s="184" t="s">
        <v>33</v>
      </c>
      <c r="B54" s="185"/>
      <c r="C54" s="185"/>
      <c r="D54" s="185"/>
      <c r="E54" s="185"/>
      <c r="F54" s="185"/>
      <c r="G54" s="185"/>
      <c r="H54" s="185"/>
      <c r="I54" s="185"/>
      <c r="J54" s="186"/>
      <c r="N54" s="81"/>
      <c r="O54" s="74"/>
      <c r="P54" s="74"/>
      <c r="Q54" s="74"/>
      <c r="R54" s="81"/>
      <c r="S54" s="74"/>
      <c r="T54" s="74"/>
      <c r="U54" s="74"/>
    </row>
    <row r="55" spans="1:21" ht="12.75" customHeight="1">
      <c r="A55" s="64"/>
      <c r="B55" s="65"/>
      <c r="C55" s="60" t="s">
        <v>95</v>
      </c>
      <c r="D55" s="60" t="s">
        <v>98</v>
      </c>
      <c r="E55" s="61"/>
      <c r="F55" s="61"/>
      <c r="G55" s="61"/>
      <c r="H55" s="61"/>
      <c r="I55" s="61"/>
      <c r="J55" s="62"/>
      <c r="N55" s="81">
        <v>43</v>
      </c>
      <c r="O55" s="80" t="s">
        <v>95</v>
      </c>
      <c r="P55" s="78" t="s">
        <v>113</v>
      </c>
      <c r="Q55" s="80" t="s">
        <v>98</v>
      </c>
      <c r="R55" s="81">
        <v>109</v>
      </c>
      <c r="S55" s="74" t="s">
        <v>98</v>
      </c>
      <c r="T55" s="74"/>
      <c r="U55" s="74" t="s">
        <v>95</v>
      </c>
    </row>
    <row r="56" spans="1:21" ht="12.75" customHeight="1">
      <c r="A56" s="64"/>
      <c r="B56" s="65"/>
      <c r="C56" s="60" t="s">
        <v>96</v>
      </c>
      <c r="D56" s="60" t="s">
        <v>109</v>
      </c>
      <c r="E56" s="61"/>
      <c r="F56" s="61"/>
      <c r="G56" s="61"/>
      <c r="H56" s="61"/>
      <c r="I56" s="61"/>
      <c r="J56" s="62"/>
      <c r="N56" s="79">
        <v>44</v>
      </c>
      <c r="O56" s="80" t="s">
        <v>96</v>
      </c>
      <c r="P56" s="78" t="s">
        <v>113</v>
      </c>
      <c r="Q56" s="80" t="s">
        <v>121</v>
      </c>
      <c r="R56" s="79">
        <v>110</v>
      </c>
      <c r="S56" s="80" t="s">
        <v>121</v>
      </c>
      <c r="T56" s="78" t="s">
        <v>113</v>
      </c>
      <c r="U56" s="80" t="s">
        <v>96</v>
      </c>
    </row>
    <row r="57" spans="1:21" ht="12.75" customHeight="1">
      <c r="A57" s="64"/>
      <c r="B57" s="65"/>
      <c r="C57" s="60" t="s">
        <v>12</v>
      </c>
      <c r="D57" s="60" t="s">
        <v>99</v>
      </c>
      <c r="E57" s="61"/>
      <c r="F57" s="61"/>
      <c r="G57" s="61"/>
      <c r="H57" s="61"/>
      <c r="I57" s="61"/>
      <c r="J57" s="62"/>
      <c r="N57" s="79">
        <v>45</v>
      </c>
      <c r="O57" s="80" t="s">
        <v>106</v>
      </c>
      <c r="P57" s="78" t="s">
        <v>113</v>
      </c>
      <c r="Q57" s="80" t="s">
        <v>99</v>
      </c>
      <c r="R57" s="79">
        <v>111</v>
      </c>
      <c r="S57" s="80" t="s">
        <v>99</v>
      </c>
      <c r="T57" s="78" t="s">
        <v>113</v>
      </c>
      <c r="U57" s="80" t="s">
        <v>106</v>
      </c>
    </row>
    <row r="58" spans="1:21" ht="12.75" customHeight="1">
      <c r="A58" s="64"/>
      <c r="B58" s="65"/>
      <c r="C58" s="60" t="s">
        <v>109</v>
      </c>
      <c r="D58" s="60" t="s">
        <v>111</v>
      </c>
      <c r="E58" s="61"/>
      <c r="F58" s="61"/>
      <c r="G58" s="61"/>
      <c r="H58" s="61"/>
      <c r="I58" s="61"/>
      <c r="J58" s="62"/>
      <c r="N58" s="79">
        <v>46</v>
      </c>
      <c r="O58" s="80" t="s">
        <v>109</v>
      </c>
      <c r="P58" s="78" t="s">
        <v>113</v>
      </c>
      <c r="Q58" s="80" t="s">
        <v>111</v>
      </c>
      <c r="R58" s="79">
        <v>112</v>
      </c>
      <c r="S58" s="80" t="s">
        <v>111</v>
      </c>
      <c r="T58" s="78" t="s">
        <v>113</v>
      </c>
      <c r="U58" s="80" t="s">
        <v>109</v>
      </c>
    </row>
    <row r="59" spans="1:21" ht="12.75" customHeight="1">
      <c r="A59" s="64"/>
      <c r="B59" s="65"/>
      <c r="C59" s="60" t="s">
        <v>97</v>
      </c>
      <c r="D59" s="60" t="s">
        <v>117</v>
      </c>
      <c r="E59" s="61"/>
      <c r="F59" s="61"/>
      <c r="G59" s="61"/>
      <c r="H59" s="61"/>
      <c r="I59" s="61"/>
      <c r="J59" s="62"/>
      <c r="N59" s="79">
        <v>47</v>
      </c>
      <c r="O59" s="80" t="s">
        <v>97</v>
      </c>
      <c r="P59" s="78" t="s">
        <v>113</v>
      </c>
      <c r="Q59" s="80" t="s">
        <v>117</v>
      </c>
      <c r="R59" s="79">
        <v>113</v>
      </c>
      <c r="S59" s="80" t="s">
        <v>117</v>
      </c>
      <c r="T59" s="78" t="s">
        <v>113</v>
      </c>
      <c r="U59" s="80" t="s">
        <v>97</v>
      </c>
    </row>
    <row r="60" spans="1:21" ht="12.75" customHeight="1">
      <c r="A60" s="64"/>
      <c r="B60" s="65"/>
      <c r="C60" s="60" t="s">
        <v>13</v>
      </c>
      <c r="D60" s="60" t="s">
        <v>19</v>
      </c>
      <c r="E60" s="61"/>
      <c r="F60" s="61"/>
      <c r="G60" s="61"/>
      <c r="H60" s="61"/>
      <c r="I60" s="61"/>
      <c r="J60" s="62"/>
      <c r="N60" s="79">
        <v>48</v>
      </c>
      <c r="O60" s="80" t="s">
        <v>13</v>
      </c>
      <c r="P60" s="78" t="s">
        <v>113</v>
      </c>
      <c r="Q60" s="80" t="s">
        <v>19</v>
      </c>
      <c r="R60" s="79">
        <v>114</v>
      </c>
      <c r="S60" s="80" t="s">
        <v>19</v>
      </c>
      <c r="T60" s="78" t="s">
        <v>113</v>
      </c>
      <c r="U60" s="80" t="s">
        <v>13</v>
      </c>
    </row>
    <row r="61" spans="1:21" ht="12.75" customHeight="1">
      <c r="A61" s="184" t="s">
        <v>34</v>
      </c>
      <c r="B61" s="185"/>
      <c r="C61" s="185"/>
      <c r="D61" s="185"/>
      <c r="E61" s="185"/>
      <c r="F61" s="185"/>
      <c r="G61" s="185"/>
      <c r="H61" s="185"/>
      <c r="I61" s="185"/>
      <c r="J61" s="186"/>
      <c r="N61" s="81"/>
      <c r="O61" s="74"/>
      <c r="P61" s="74"/>
      <c r="Q61" s="74"/>
      <c r="R61" s="81"/>
      <c r="S61" s="74"/>
      <c r="T61" s="74"/>
      <c r="U61" s="74"/>
    </row>
    <row r="62" spans="1:21" ht="12.75" customHeight="1">
      <c r="A62" s="64"/>
      <c r="B62" s="65"/>
      <c r="C62" s="60" t="s">
        <v>19</v>
      </c>
      <c r="D62" s="60" t="s">
        <v>95</v>
      </c>
      <c r="E62" s="61"/>
      <c r="F62" s="61"/>
      <c r="G62" s="61"/>
      <c r="H62" s="61"/>
      <c r="I62" s="61"/>
      <c r="J62" s="62"/>
      <c r="N62" s="81">
        <v>49</v>
      </c>
      <c r="O62" s="80" t="s">
        <v>19</v>
      </c>
      <c r="P62" s="78" t="s">
        <v>113</v>
      </c>
      <c r="Q62" s="80" t="s">
        <v>95</v>
      </c>
      <c r="R62" s="81">
        <v>115</v>
      </c>
      <c r="S62" s="74" t="s">
        <v>95</v>
      </c>
      <c r="T62" s="74"/>
      <c r="U62" s="74" t="s">
        <v>19</v>
      </c>
    </row>
    <row r="63" spans="1:21" ht="12.75" customHeight="1">
      <c r="A63" s="64"/>
      <c r="B63" s="65"/>
      <c r="C63" s="60" t="s">
        <v>117</v>
      </c>
      <c r="D63" s="60" t="s">
        <v>13</v>
      </c>
      <c r="E63" s="187" t="s">
        <v>112</v>
      </c>
      <c r="F63" s="187"/>
      <c r="G63" s="187"/>
      <c r="H63" s="187"/>
      <c r="I63" s="187"/>
      <c r="J63" s="188"/>
      <c r="N63" s="79">
        <v>50</v>
      </c>
      <c r="O63" s="80" t="s">
        <v>117</v>
      </c>
      <c r="P63" s="78" t="s">
        <v>113</v>
      </c>
      <c r="Q63" s="80" t="s">
        <v>13</v>
      </c>
      <c r="R63" s="79">
        <v>116</v>
      </c>
      <c r="S63" s="80" t="s">
        <v>13</v>
      </c>
      <c r="T63" s="78" t="s">
        <v>113</v>
      </c>
      <c r="U63" s="80" t="s">
        <v>117</v>
      </c>
    </row>
    <row r="64" spans="1:21" ht="12.75" customHeight="1">
      <c r="A64" s="64"/>
      <c r="B64" s="65"/>
      <c r="C64" s="60" t="s">
        <v>111</v>
      </c>
      <c r="D64" s="60" t="s">
        <v>97</v>
      </c>
      <c r="E64" s="61"/>
      <c r="F64" s="61"/>
      <c r="G64" s="61"/>
      <c r="H64" s="61"/>
      <c r="I64" s="61"/>
      <c r="J64" s="62"/>
      <c r="N64" s="79">
        <v>51</v>
      </c>
      <c r="O64" s="80" t="s">
        <v>111</v>
      </c>
      <c r="P64" s="78" t="s">
        <v>113</v>
      </c>
      <c r="Q64" s="80" t="s">
        <v>97</v>
      </c>
      <c r="R64" s="79">
        <v>117</v>
      </c>
      <c r="S64" s="80" t="s">
        <v>97</v>
      </c>
      <c r="T64" s="78" t="s">
        <v>113</v>
      </c>
      <c r="U64" s="80" t="s">
        <v>111</v>
      </c>
    </row>
    <row r="65" spans="1:21" ht="12.75" customHeight="1">
      <c r="A65" s="64"/>
      <c r="B65" s="65"/>
      <c r="C65" s="60" t="s">
        <v>99</v>
      </c>
      <c r="D65" s="60" t="s">
        <v>109</v>
      </c>
      <c r="E65" s="61"/>
      <c r="F65" s="61"/>
      <c r="G65" s="61"/>
      <c r="H65" s="61"/>
      <c r="I65" s="61"/>
      <c r="J65" s="62"/>
      <c r="N65" s="79">
        <v>52</v>
      </c>
      <c r="O65" s="80" t="s">
        <v>99</v>
      </c>
      <c r="P65" s="78" t="s">
        <v>113</v>
      </c>
      <c r="Q65" s="80" t="s">
        <v>109</v>
      </c>
      <c r="R65" s="79">
        <v>118</v>
      </c>
      <c r="S65" s="80" t="s">
        <v>109</v>
      </c>
      <c r="T65" s="78" t="s">
        <v>113</v>
      </c>
      <c r="U65" s="80" t="s">
        <v>99</v>
      </c>
    </row>
    <row r="66" spans="1:21" ht="12.75" customHeight="1">
      <c r="A66" s="64"/>
      <c r="B66" s="65"/>
      <c r="C66" s="60" t="s">
        <v>109</v>
      </c>
      <c r="D66" s="60" t="s">
        <v>12</v>
      </c>
      <c r="E66" s="61"/>
      <c r="F66" s="61"/>
      <c r="G66" s="61"/>
      <c r="H66" s="61"/>
      <c r="I66" s="61"/>
      <c r="J66" s="62"/>
      <c r="N66" s="79">
        <v>53</v>
      </c>
      <c r="O66" s="80" t="s">
        <v>121</v>
      </c>
      <c r="P66" s="78" t="s">
        <v>113</v>
      </c>
      <c r="Q66" s="80" t="s">
        <v>106</v>
      </c>
      <c r="R66" s="79">
        <v>119</v>
      </c>
      <c r="S66" s="80" t="s">
        <v>106</v>
      </c>
      <c r="T66" s="78" t="s">
        <v>113</v>
      </c>
      <c r="U66" s="80" t="s">
        <v>121</v>
      </c>
    </row>
    <row r="67" spans="1:21" ht="12.75" customHeight="1">
      <c r="A67" s="64"/>
      <c r="B67" s="65"/>
      <c r="C67" s="60" t="s">
        <v>98</v>
      </c>
      <c r="D67" s="60" t="s">
        <v>96</v>
      </c>
      <c r="E67" s="61"/>
      <c r="F67" s="61"/>
      <c r="G67" s="61"/>
      <c r="H67" s="61"/>
      <c r="I67" s="61"/>
      <c r="J67" s="62"/>
      <c r="N67" s="79">
        <v>54</v>
      </c>
      <c r="O67" s="80" t="s">
        <v>98</v>
      </c>
      <c r="P67" s="78" t="s">
        <v>113</v>
      </c>
      <c r="Q67" s="80" t="s">
        <v>96</v>
      </c>
      <c r="R67" s="79">
        <v>120</v>
      </c>
      <c r="S67" s="80" t="s">
        <v>96</v>
      </c>
      <c r="T67" s="78" t="s">
        <v>113</v>
      </c>
      <c r="U67" s="80" t="s">
        <v>98</v>
      </c>
    </row>
    <row r="68" spans="1:21" ht="12.75" customHeight="1">
      <c r="A68" s="184" t="s">
        <v>114</v>
      </c>
      <c r="B68" s="185"/>
      <c r="C68" s="185"/>
      <c r="D68" s="185"/>
      <c r="E68" s="185"/>
      <c r="F68" s="185"/>
      <c r="G68" s="185"/>
      <c r="H68" s="185"/>
      <c r="I68" s="185"/>
      <c r="J68" s="186"/>
      <c r="N68" s="81"/>
      <c r="O68" s="74"/>
      <c r="P68" s="74"/>
      <c r="Q68" s="74"/>
      <c r="R68" s="81"/>
      <c r="S68" s="74"/>
      <c r="T68" s="74"/>
      <c r="U68" s="74"/>
    </row>
    <row r="69" spans="1:21" ht="12.75" customHeight="1">
      <c r="A69" s="64"/>
      <c r="B69" s="65"/>
      <c r="C69" s="60" t="s">
        <v>95</v>
      </c>
      <c r="D69" s="60" t="s">
        <v>96</v>
      </c>
      <c r="E69" s="61"/>
      <c r="F69" s="61"/>
      <c r="G69" s="61"/>
      <c r="H69" s="61"/>
      <c r="I69" s="61"/>
      <c r="J69" s="62"/>
      <c r="N69" s="81">
        <v>55</v>
      </c>
      <c r="O69" s="80" t="s">
        <v>95</v>
      </c>
      <c r="P69" s="78" t="s">
        <v>113</v>
      </c>
      <c r="Q69" s="80" t="s">
        <v>96</v>
      </c>
      <c r="R69" s="81">
        <v>121</v>
      </c>
      <c r="S69" s="74" t="s">
        <v>96</v>
      </c>
      <c r="T69" s="74"/>
      <c r="U69" s="74" t="s">
        <v>95</v>
      </c>
    </row>
    <row r="70" spans="1:21" ht="12.75" customHeight="1">
      <c r="A70" s="64"/>
      <c r="B70" s="65"/>
      <c r="C70" s="60" t="s">
        <v>12</v>
      </c>
      <c r="D70" s="60" t="s">
        <v>98</v>
      </c>
      <c r="E70" s="61"/>
      <c r="F70" s="61"/>
      <c r="G70" s="61"/>
      <c r="H70" s="61"/>
      <c r="I70" s="61"/>
      <c r="J70" s="62"/>
      <c r="N70" s="79">
        <v>56</v>
      </c>
      <c r="O70" s="80" t="s">
        <v>106</v>
      </c>
      <c r="P70" s="78" t="s">
        <v>113</v>
      </c>
      <c r="Q70" s="80" t="s">
        <v>98</v>
      </c>
      <c r="R70" s="79">
        <v>122</v>
      </c>
      <c r="S70" s="80" t="s">
        <v>98</v>
      </c>
      <c r="T70" s="78" t="s">
        <v>113</v>
      </c>
      <c r="U70" s="80" t="s">
        <v>106</v>
      </c>
    </row>
    <row r="71" spans="1:21" ht="12.75" customHeight="1">
      <c r="A71" s="64"/>
      <c r="B71" s="65"/>
      <c r="C71" s="60" t="s">
        <v>109</v>
      </c>
      <c r="D71" s="60" t="s">
        <v>109</v>
      </c>
      <c r="E71" s="61"/>
      <c r="F71" s="61"/>
      <c r="G71" s="61"/>
      <c r="H71" s="61"/>
      <c r="I71" s="61"/>
      <c r="J71" s="62"/>
      <c r="N71" s="79">
        <v>57</v>
      </c>
      <c r="O71" s="80" t="s">
        <v>109</v>
      </c>
      <c r="P71" s="78" t="s">
        <v>113</v>
      </c>
      <c r="Q71" s="80" t="s">
        <v>121</v>
      </c>
      <c r="R71" s="79">
        <v>123</v>
      </c>
      <c r="S71" s="80" t="s">
        <v>121</v>
      </c>
      <c r="T71" s="78" t="s">
        <v>113</v>
      </c>
      <c r="U71" s="80" t="s">
        <v>109</v>
      </c>
    </row>
    <row r="72" spans="1:21" ht="12.75" customHeight="1">
      <c r="A72" s="64"/>
      <c r="B72" s="65"/>
      <c r="C72" s="60" t="s">
        <v>97</v>
      </c>
      <c r="D72" s="60" t="s">
        <v>99</v>
      </c>
      <c r="E72" s="61"/>
      <c r="F72" s="61"/>
      <c r="G72" s="61"/>
      <c r="H72" s="61"/>
      <c r="I72" s="61"/>
      <c r="J72" s="62"/>
      <c r="N72" s="79">
        <v>58</v>
      </c>
      <c r="O72" s="80" t="s">
        <v>97</v>
      </c>
      <c r="P72" s="78" t="s">
        <v>113</v>
      </c>
      <c r="Q72" s="80" t="s">
        <v>99</v>
      </c>
      <c r="R72" s="79">
        <v>124</v>
      </c>
      <c r="S72" s="80" t="s">
        <v>99</v>
      </c>
      <c r="T72" s="78" t="s">
        <v>113</v>
      </c>
      <c r="U72" s="80" t="s">
        <v>97</v>
      </c>
    </row>
    <row r="73" spans="1:21" ht="12.75" customHeight="1">
      <c r="A73" s="64"/>
      <c r="B73" s="65"/>
      <c r="C73" s="60" t="s">
        <v>13</v>
      </c>
      <c r="D73" s="60" t="s">
        <v>111</v>
      </c>
      <c r="E73" s="61"/>
      <c r="F73" s="61"/>
      <c r="G73" s="61"/>
      <c r="H73" s="61"/>
      <c r="I73" s="61"/>
      <c r="J73" s="62"/>
      <c r="N73" s="79">
        <v>59</v>
      </c>
      <c r="O73" s="80" t="s">
        <v>13</v>
      </c>
      <c r="P73" s="78" t="s">
        <v>113</v>
      </c>
      <c r="Q73" s="80" t="s">
        <v>111</v>
      </c>
      <c r="R73" s="79">
        <v>125</v>
      </c>
      <c r="S73" s="80" t="s">
        <v>111</v>
      </c>
      <c r="T73" s="78" t="s">
        <v>113</v>
      </c>
      <c r="U73" s="80" t="s">
        <v>13</v>
      </c>
    </row>
    <row r="74" spans="1:21" ht="12.75" customHeight="1">
      <c r="A74" s="64"/>
      <c r="B74" s="65"/>
      <c r="C74" s="60" t="s">
        <v>19</v>
      </c>
      <c r="D74" s="60" t="s">
        <v>117</v>
      </c>
      <c r="E74" s="187" t="s">
        <v>112</v>
      </c>
      <c r="F74" s="187"/>
      <c r="G74" s="187"/>
      <c r="H74" s="187"/>
      <c r="I74" s="187"/>
      <c r="J74" s="188"/>
      <c r="N74" s="79">
        <v>60</v>
      </c>
      <c r="O74" s="80" t="s">
        <v>19</v>
      </c>
      <c r="P74" s="78" t="s">
        <v>113</v>
      </c>
      <c r="Q74" s="80" t="s">
        <v>117</v>
      </c>
      <c r="R74" s="79">
        <v>126</v>
      </c>
      <c r="S74" s="80" t="s">
        <v>117</v>
      </c>
      <c r="T74" s="78" t="s">
        <v>113</v>
      </c>
      <c r="U74" s="80" t="s">
        <v>19</v>
      </c>
    </row>
    <row r="75" spans="1:21" ht="12.75" customHeight="1">
      <c r="A75" s="184" t="s">
        <v>115</v>
      </c>
      <c r="B75" s="185"/>
      <c r="C75" s="185"/>
      <c r="D75" s="185"/>
      <c r="E75" s="185"/>
      <c r="F75" s="185"/>
      <c r="G75" s="185"/>
      <c r="H75" s="185"/>
      <c r="I75" s="185"/>
      <c r="J75" s="186"/>
      <c r="N75" s="81"/>
      <c r="O75" s="74"/>
      <c r="P75" s="74"/>
      <c r="Q75" s="74"/>
      <c r="R75" s="81"/>
      <c r="S75" s="74"/>
      <c r="T75" s="74"/>
      <c r="U75" s="74"/>
    </row>
    <row r="76" spans="1:21" ht="12.75" customHeight="1">
      <c r="A76" s="64"/>
      <c r="B76" s="65"/>
      <c r="C76" s="60" t="s">
        <v>117</v>
      </c>
      <c r="D76" s="60" t="s">
        <v>95</v>
      </c>
      <c r="E76" s="187" t="s">
        <v>112</v>
      </c>
      <c r="F76" s="187"/>
      <c r="G76" s="187"/>
      <c r="H76" s="187"/>
      <c r="I76" s="187"/>
      <c r="J76" s="188"/>
      <c r="N76" s="81">
        <v>61</v>
      </c>
      <c r="O76" s="80" t="s">
        <v>117</v>
      </c>
      <c r="P76" s="78" t="s">
        <v>113</v>
      </c>
      <c r="Q76" s="80" t="s">
        <v>95</v>
      </c>
      <c r="R76" s="81">
        <v>127</v>
      </c>
      <c r="S76" s="74" t="s">
        <v>95</v>
      </c>
      <c r="T76" s="74"/>
      <c r="U76" s="74" t="s">
        <v>117</v>
      </c>
    </row>
    <row r="77" spans="1:21" ht="12.75" customHeight="1">
      <c r="A77" s="64"/>
      <c r="B77" s="65"/>
      <c r="C77" s="60" t="s">
        <v>111</v>
      </c>
      <c r="D77" s="60" t="s">
        <v>19</v>
      </c>
      <c r="E77" s="61"/>
      <c r="F77" s="61"/>
      <c r="G77" s="61"/>
      <c r="H77" s="61"/>
      <c r="I77" s="61"/>
      <c r="J77" s="62"/>
      <c r="N77" s="79">
        <v>62</v>
      </c>
      <c r="O77" s="80" t="s">
        <v>111</v>
      </c>
      <c r="P77" s="78" t="s">
        <v>113</v>
      </c>
      <c r="Q77" s="80" t="s">
        <v>19</v>
      </c>
      <c r="R77" s="79">
        <v>128</v>
      </c>
      <c r="S77" s="80" t="s">
        <v>19</v>
      </c>
      <c r="T77" s="78" t="s">
        <v>113</v>
      </c>
      <c r="U77" s="80" t="s">
        <v>111</v>
      </c>
    </row>
    <row r="78" spans="1:21" ht="12.75" customHeight="1">
      <c r="A78" s="64"/>
      <c r="B78" s="65"/>
      <c r="C78" s="60" t="s">
        <v>99</v>
      </c>
      <c r="D78" s="60" t="s">
        <v>13</v>
      </c>
      <c r="E78" s="61"/>
      <c r="F78" s="61"/>
      <c r="G78" s="61"/>
      <c r="H78" s="61"/>
      <c r="I78" s="61"/>
      <c r="J78" s="62"/>
      <c r="N78" s="79">
        <v>63</v>
      </c>
      <c r="O78" s="80" t="s">
        <v>99</v>
      </c>
      <c r="P78" s="78" t="s">
        <v>113</v>
      </c>
      <c r="Q78" s="80" t="s">
        <v>13</v>
      </c>
      <c r="R78" s="79">
        <v>129</v>
      </c>
      <c r="S78" s="80" t="s">
        <v>13</v>
      </c>
      <c r="T78" s="78" t="s">
        <v>113</v>
      </c>
      <c r="U78" s="80" t="s">
        <v>99</v>
      </c>
    </row>
    <row r="79" spans="1:21" ht="15.75">
      <c r="A79" s="64"/>
      <c r="B79" s="65"/>
      <c r="C79" s="60" t="s">
        <v>109</v>
      </c>
      <c r="D79" s="60" t="s">
        <v>97</v>
      </c>
      <c r="E79" s="61"/>
      <c r="F79" s="61"/>
      <c r="G79" s="61"/>
      <c r="H79" s="61"/>
      <c r="I79" s="61"/>
      <c r="J79" s="62"/>
      <c r="N79" s="79">
        <v>64</v>
      </c>
      <c r="O79" s="80" t="s">
        <v>121</v>
      </c>
      <c r="P79" s="78" t="s">
        <v>113</v>
      </c>
      <c r="Q79" s="80" t="s">
        <v>97</v>
      </c>
      <c r="R79" s="79">
        <v>130</v>
      </c>
      <c r="S79" s="80" t="s">
        <v>97</v>
      </c>
      <c r="T79" s="78" t="s">
        <v>113</v>
      </c>
      <c r="U79" s="80" t="s">
        <v>121</v>
      </c>
    </row>
    <row r="80" spans="1:21" ht="15.75">
      <c r="A80" s="64"/>
      <c r="B80" s="65"/>
      <c r="C80" s="60" t="s">
        <v>98</v>
      </c>
      <c r="D80" s="60" t="s">
        <v>109</v>
      </c>
      <c r="E80" s="61"/>
      <c r="F80" s="61"/>
      <c r="G80" s="61"/>
      <c r="H80" s="61"/>
      <c r="I80" s="61"/>
      <c r="J80" s="62"/>
      <c r="N80" s="79">
        <v>65</v>
      </c>
      <c r="O80" s="80" t="s">
        <v>98</v>
      </c>
      <c r="P80" s="78" t="s">
        <v>113</v>
      </c>
      <c r="Q80" s="80" t="s">
        <v>109</v>
      </c>
      <c r="R80" s="79">
        <v>131</v>
      </c>
      <c r="S80" s="80" t="s">
        <v>109</v>
      </c>
      <c r="T80" s="78" t="s">
        <v>113</v>
      </c>
      <c r="U80" s="80" t="s">
        <v>98</v>
      </c>
    </row>
    <row r="81" spans="1:21" ht="16.5" thickBot="1">
      <c r="A81" s="66"/>
      <c r="B81" s="67"/>
      <c r="C81" s="68" t="s">
        <v>96</v>
      </c>
      <c r="D81" s="68" t="s">
        <v>12</v>
      </c>
      <c r="E81" s="69"/>
      <c r="F81" s="69"/>
      <c r="G81" s="69"/>
      <c r="H81" s="69"/>
      <c r="I81" s="69"/>
      <c r="J81" s="70"/>
      <c r="N81" s="79">
        <v>66</v>
      </c>
      <c r="O81" s="80" t="s">
        <v>96</v>
      </c>
      <c r="P81" s="78" t="s">
        <v>113</v>
      </c>
      <c r="Q81" s="80" t="s">
        <v>106</v>
      </c>
      <c r="R81" s="79">
        <v>132</v>
      </c>
      <c r="S81" s="80" t="s">
        <v>106</v>
      </c>
      <c r="T81" s="78" t="s">
        <v>113</v>
      </c>
      <c r="U81" s="80" t="s">
        <v>96</v>
      </c>
    </row>
  </sheetData>
  <sheetProtection/>
  <mergeCells count="21">
    <mergeCell ref="E76:J76"/>
    <mergeCell ref="A54:J54"/>
    <mergeCell ref="A61:J61"/>
    <mergeCell ref="A47:J47"/>
    <mergeCell ref="A75:J75"/>
    <mergeCell ref="E63:J63"/>
    <mergeCell ref="E74:J74"/>
    <mergeCell ref="A68:J68"/>
    <mergeCell ref="E15:J15"/>
    <mergeCell ref="E9:J9"/>
    <mergeCell ref="A33:J33"/>
    <mergeCell ref="A19:J19"/>
    <mergeCell ref="A26:J26"/>
    <mergeCell ref="A40:J40"/>
    <mergeCell ref="A5:J5"/>
    <mergeCell ref="A12:J12"/>
    <mergeCell ref="E13:J13"/>
    <mergeCell ref="A1:J1"/>
    <mergeCell ref="E3:G3"/>
    <mergeCell ref="H3:J3"/>
    <mergeCell ref="A4:J4"/>
  </mergeCells>
  <printOptions/>
  <pageMargins left="0.75" right="0.75" top="0.19" bottom="0.55" header="0.18" footer="0.5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R84"/>
  <sheetViews>
    <sheetView tabSelected="1" zoomScalePageLayoutView="0" workbookViewId="0" topLeftCell="A1">
      <selection activeCell="T16" sqref="T16"/>
    </sheetView>
  </sheetViews>
  <sheetFormatPr defaultColWidth="9.140625" defaultRowHeight="12.75"/>
  <cols>
    <col min="1" max="1" width="2.8515625" style="0" customWidth="1"/>
    <col min="2" max="2" width="4.421875" style="0" customWidth="1"/>
    <col min="3" max="8" width="7.7109375" style="0" customWidth="1"/>
    <col min="9" max="10" width="4.28125" style="0" customWidth="1"/>
    <col min="11" max="17" width="7.7109375" style="0" customWidth="1"/>
  </cols>
  <sheetData>
    <row r="1" spans="3:16" ht="16.5" thickBot="1">
      <c r="C1" s="190" t="s">
        <v>131</v>
      </c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</row>
    <row r="2" spans="3:18" ht="12.75">
      <c r="C2" s="199" t="s">
        <v>35</v>
      </c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1"/>
    </row>
    <row r="3" spans="3:18" ht="12.75">
      <c r="C3" s="94">
        <v>1</v>
      </c>
      <c r="D3" s="194" t="s">
        <v>124</v>
      </c>
      <c r="E3" s="194"/>
      <c r="F3" s="194"/>
      <c r="G3" s="194"/>
      <c r="H3" s="101">
        <v>14</v>
      </c>
      <c r="I3" s="198" t="s">
        <v>7</v>
      </c>
      <c r="J3" s="198"/>
      <c r="K3" s="101">
        <v>2</v>
      </c>
      <c r="L3" s="121">
        <v>43</v>
      </c>
      <c r="M3" s="121" t="s">
        <v>7</v>
      </c>
      <c r="N3" s="121">
        <v>29</v>
      </c>
      <c r="O3" s="101">
        <v>25717</v>
      </c>
      <c r="P3" s="101" t="s">
        <v>7</v>
      </c>
      <c r="Q3" s="101">
        <v>22911</v>
      </c>
      <c r="R3" s="105">
        <f>SUM(O3-Q3)</f>
        <v>2806</v>
      </c>
    </row>
    <row r="4" spans="3:18" ht="12.75">
      <c r="C4" s="94">
        <v>2</v>
      </c>
      <c r="D4" s="194" t="s">
        <v>125</v>
      </c>
      <c r="E4" s="194"/>
      <c r="F4" s="194"/>
      <c r="G4" s="194"/>
      <c r="H4" s="101">
        <v>14</v>
      </c>
      <c r="I4" s="198" t="s">
        <v>7</v>
      </c>
      <c r="J4" s="198"/>
      <c r="K4" s="101">
        <v>6</v>
      </c>
      <c r="L4" s="121">
        <v>85</v>
      </c>
      <c r="M4" s="121" t="s">
        <v>7</v>
      </c>
      <c r="N4" s="121">
        <v>59</v>
      </c>
      <c r="O4" s="101">
        <v>31258</v>
      </c>
      <c r="P4" s="101" t="s">
        <v>7</v>
      </c>
      <c r="Q4" s="101">
        <v>29171</v>
      </c>
      <c r="R4" s="105">
        <f aca="true" t="shared" si="0" ref="R4:R9">SUM(O4-Q4)</f>
        <v>2087</v>
      </c>
    </row>
    <row r="5" spans="3:18" ht="12.75">
      <c r="C5" s="94">
        <v>3</v>
      </c>
      <c r="D5" s="194" t="s">
        <v>127</v>
      </c>
      <c r="E5" s="194"/>
      <c r="F5" s="194"/>
      <c r="G5" s="194"/>
      <c r="H5" s="101">
        <v>12</v>
      </c>
      <c r="I5" s="197" t="s">
        <v>7</v>
      </c>
      <c r="J5" s="197"/>
      <c r="K5" s="101">
        <v>8</v>
      </c>
      <c r="L5" s="121">
        <v>104</v>
      </c>
      <c r="M5" s="121" t="s">
        <v>7</v>
      </c>
      <c r="N5" s="121">
        <v>40</v>
      </c>
      <c r="O5" s="101">
        <v>30730</v>
      </c>
      <c r="P5" s="106" t="s">
        <v>7</v>
      </c>
      <c r="Q5" s="101">
        <v>28756</v>
      </c>
      <c r="R5" s="105">
        <f>SUM(O5-Q5)</f>
        <v>1974</v>
      </c>
    </row>
    <row r="6" spans="3:18" ht="12.75">
      <c r="C6" s="94">
        <v>4</v>
      </c>
      <c r="D6" s="194" t="s">
        <v>122</v>
      </c>
      <c r="E6" s="194"/>
      <c r="F6" s="194"/>
      <c r="G6" s="194"/>
      <c r="H6" s="106">
        <v>12</v>
      </c>
      <c r="I6" s="197" t="s">
        <v>7</v>
      </c>
      <c r="J6" s="197"/>
      <c r="K6" s="106">
        <v>6</v>
      </c>
      <c r="L6" s="121">
        <v>62</v>
      </c>
      <c r="M6" s="121" t="s">
        <v>7</v>
      </c>
      <c r="N6" s="121">
        <v>48</v>
      </c>
      <c r="O6" s="106">
        <v>25168</v>
      </c>
      <c r="P6" s="106" t="s">
        <v>7</v>
      </c>
      <c r="Q6" s="106">
        <v>25272</v>
      </c>
      <c r="R6" s="105">
        <f t="shared" si="0"/>
        <v>-104</v>
      </c>
    </row>
    <row r="7" spans="3:18" ht="12.75">
      <c r="C7" s="94">
        <v>5</v>
      </c>
      <c r="D7" s="194" t="s">
        <v>128</v>
      </c>
      <c r="E7" s="194"/>
      <c r="F7" s="194"/>
      <c r="G7" s="194"/>
      <c r="H7" s="106">
        <v>10</v>
      </c>
      <c r="I7" s="197" t="s">
        <v>7</v>
      </c>
      <c r="J7" s="197"/>
      <c r="K7" s="106">
        <v>8</v>
      </c>
      <c r="L7" s="121">
        <v>56</v>
      </c>
      <c r="M7" s="121" t="s">
        <v>7</v>
      </c>
      <c r="N7" s="121">
        <v>50</v>
      </c>
      <c r="O7" s="106">
        <v>25830</v>
      </c>
      <c r="P7" s="106" t="s">
        <v>7</v>
      </c>
      <c r="Q7" s="106">
        <v>25670</v>
      </c>
      <c r="R7" s="105">
        <f t="shared" si="0"/>
        <v>160</v>
      </c>
    </row>
    <row r="8" spans="3:18" ht="12.75">
      <c r="C8" s="94">
        <v>6</v>
      </c>
      <c r="D8" s="194" t="s">
        <v>126</v>
      </c>
      <c r="E8" s="194"/>
      <c r="F8" s="194"/>
      <c r="G8" s="194"/>
      <c r="H8" s="101">
        <v>4</v>
      </c>
      <c r="I8" s="198" t="s">
        <v>7</v>
      </c>
      <c r="J8" s="198"/>
      <c r="K8" s="101">
        <v>16</v>
      </c>
      <c r="L8" s="121">
        <v>49</v>
      </c>
      <c r="M8" s="121" t="s">
        <v>7</v>
      </c>
      <c r="N8" s="121">
        <v>95</v>
      </c>
      <c r="O8" s="101">
        <v>27177</v>
      </c>
      <c r="P8" s="101" t="s">
        <v>7</v>
      </c>
      <c r="Q8" s="101">
        <v>29747</v>
      </c>
      <c r="R8" s="105">
        <f t="shared" si="0"/>
        <v>-2570</v>
      </c>
    </row>
    <row r="9" spans="3:18" ht="13.5" thickBot="1">
      <c r="C9" s="95">
        <v>7</v>
      </c>
      <c r="D9" s="195" t="s">
        <v>129</v>
      </c>
      <c r="E9" s="195"/>
      <c r="F9" s="195"/>
      <c r="G9" s="195"/>
      <c r="H9" s="107">
        <v>0</v>
      </c>
      <c r="I9" s="196" t="s">
        <v>7</v>
      </c>
      <c r="J9" s="196"/>
      <c r="K9" s="107">
        <v>20</v>
      </c>
      <c r="L9" s="122">
        <v>31</v>
      </c>
      <c r="M9" s="122" t="s">
        <v>7</v>
      </c>
      <c r="N9" s="122">
        <v>113</v>
      </c>
      <c r="O9" s="107">
        <v>25310</v>
      </c>
      <c r="P9" s="108" t="s">
        <v>7</v>
      </c>
      <c r="Q9" s="107">
        <v>28430</v>
      </c>
      <c r="R9" s="109">
        <f t="shared" si="0"/>
        <v>-3120</v>
      </c>
    </row>
    <row r="10" spans="3:16" ht="16.5" thickBot="1"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</row>
    <row r="11" spans="2:16" ht="13.5" thickBot="1">
      <c r="B11" s="88" t="s">
        <v>123</v>
      </c>
      <c r="C11" s="192" t="s">
        <v>125</v>
      </c>
      <c r="D11" s="192"/>
      <c r="E11" s="192"/>
      <c r="F11" s="192"/>
      <c r="G11" s="192"/>
      <c r="H11" s="193"/>
      <c r="J11" s="88" t="s">
        <v>123</v>
      </c>
      <c r="K11" s="191" t="s">
        <v>124</v>
      </c>
      <c r="L11" s="192"/>
      <c r="M11" s="192"/>
      <c r="N11" s="192"/>
      <c r="O11" s="192"/>
      <c r="P11" s="193"/>
    </row>
    <row r="12" spans="2:16" ht="12.75">
      <c r="B12" s="99">
        <v>1</v>
      </c>
      <c r="C12" s="84">
        <v>0</v>
      </c>
      <c r="D12" s="85">
        <v>2</v>
      </c>
      <c r="E12" s="85"/>
      <c r="F12" s="85"/>
      <c r="G12" s="85">
        <v>3001</v>
      </c>
      <c r="H12" s="86">
        <v>3219</v>
      </c>
      <c r="J12" s="90">
        <v>1</v>
      </c>
      <c r="K12" s="84">
        <v>2</v>
      </c>
      <c r="L12" s="85">
        <v>0</v>
      </c>
      <c r="M12" s="85"/>
      <c r="N12" s="85"/>
      <c r="O12" s="85">
        <v>3219</v>
      </c>
      <c r="P12" s="86">
        <v>3001</v>
      </c>
    </row>
    <row r="13" spans="2:16" ht="12.75">
      <c r="B13" s="100">
        <v>2</v>
      </c>
      <c r="C13" s="46">
        <v>2</v>
      </c>
      <c r="D13" s="45">
        <v>0</v>
      </c>
      <c r="E13" s="45"/>
      <c r="F13" s="45"/>
      <c r="G13" s="45">
        <v>3073</v>
      </c>
      <c r="H13" s="47">
        <v>2645</v>
      </c>
      <c r="J13" s="91">
        <v>2</v>
      </c>
      <c r="K13" s="49"/>
      <c r="L13" s="110"/>
      <c r="M13" s="110"/>
      <c r="N13" s="110"/>
      <c r="O13" s="110"/>
      <c r="P13" s="111"/>
    </row>
    <row r="14" spans="2:16" ht="12.75">
      <c r="B14" s="100">
        <v>3</v>
      </c>
      <c r="C14" s="46">
        <v>2</v>
      </c>
      <c r="D14" s="45">
        <v>0</v>
      </c>
      <c r="E14" s="45"/>
      <c r="F14" s="45"/>
      <c r="G14" s="45">
        <v>3255</v>
      </c>
      <c r="H14" s="47">
        <v>2668</v>
      </c>
      <c r="J14" s="91">
        <v>3</v>
      </c>
      <c r="K14" s="46">
        <v>2</v>
      </c>
      <c r="L14" s="45">
        <v>0</v>
      </c>
      <c r="M14" s="45"/>
      <c r="N14" s="45"/>
      <c r="O14" s="45">
        <v>3153</v>
      </c>
      <c r="P14" s="47">
        <v>2900</v>
      </c>
    </row>
    <row r="15" spans="2:16" ht="12.75">
      <c r="B15" s="100">
        <v>4</v>
      </c>
      <c r="C15" s="46">
        <v>2</v>
      </c>
      <c r="D15" s="45">
        <v>0</v>
      </c>
      <c r="E15" s="45"/>
      <c r="F15" s="45"/>
      <c r="G15" s="45">
        <v>3320</v>
      </c>
      <c r="H15" s="47">
        <v>3084</v>
      </c>
      <c r="J15" s="91">
        <v>4</v>
      </c>
      <c r="K15" s="46">
        <v>2</v>
      </c>
      <c r="L15" s="45">
        <v>0</v>
      </c>
      <c r="M15" s="45"/>
      <c r="N15" s="45"/>
      <c r="O15" s="45">
        <v>3262</v>
      </c>
      <c r="P15" s="47">
        <v>2483</v>
      </c>
    </row>
    <row r="16" spans="2:16" ht="12.75">
      <c r="B16" s="100">
        <v>5</v>
      </c>
      <c r="C16" s="46">
        <v>2</v>
      </c>
      <c r="D16" s="45">
        <v>0</v>
      </c>
      <c r="E16" s="45"/>
      <c r="F16" s="45"/>
      <c r="G16" s="45">
        <v>3186</v>
      </c>
      <c r="H16" s="47">
        <v>2920</v>
      </c>
      <c r="J16" s="91">
        <v>5</v>
      </c>
      <c r="K16" s="46">
        <v>2</v>
      </c>
      <c r="L16" s="45">
        <v>0</v>
      </c>
      <c r="M16" s="45"/>
      <c r="N16" s="45"/>
      <c r="O16" s="45">
        <v>3205</v>
      </c>
      <c r="P16" s="47">
        <v>3054</v>
      </c>
    </row>
    <row r="17" spans="2:16" ht="12.75">
      <c r="B17" s="100">
        <v>6</v>
      </c>
      <c r="C17" s="46">
        <v>2</v>
      </c>
      <c r="D17" s="45">
        <v>0</v>
      </c>
      <c r="E17" s="45"/>
      <c r="F17" s="45"/>
      <c r="G17" s="45">
        <v>2805</v>
      </c>
      <c r="H17" s="47">
        <v>2547</v>
      </c>
      <c r="J17" s="91">
        <v>6</v>
      </c>
      <c r="K17" s="46">
        <v>2</v>
      </c>
      <c r="L17" s="45">
        <v>0</v>
      </c>
      <c r="M17" s="45"/>
      <c r="N17" s="45"/>
      <c r="O17" s="45">
        <v>3515</v>
      </c>
      <c r="P17" s="47">
        <v>2810</v>
      </c>
    </row>
    <row r="18" spans="2:16" ht="13.5" thickBot="1">
      <c r="B18" s="123">
        <v>7</v>
      </c>
      <c r="C18" s="124"/>
      <c r="D18" s="125"/>
      <c r="E18" s="125"/>
      <c r="F18" s="125"/>
      <c r="G18" s="125"/>
      <c r="H18" s="126"/>
      <c r="J18" s="127">
        <v>7</v>
      </c>
      <c r="K18" s="128">
        <v>2</v>
      </c>
      <c r="L18" s="129">
        <v>0</v>
      </c>
      <c r="M18" s="129"/>
      <c r="N18" s="129"/>
      <c r="O18" s="129">
        <v>2853</v>
      </c>
      <c r="P18" s="130">
        <v>2401</v>
      </c>
    </row>
    <row r="19" spans="2:16" ht="13.5" thickBot="1">
      <c r="B19" s="134"/>
      <c r="C19" s="135">
        <f>SUM(C12:C18)</f>
        <v>10</v>
      </c>
      <c r="D19" s="136">
        <f>SUM(D12:D18)</f>
        <v>2</v>
      </c>
      <c r="E19" s="136"/>
      <c r="F19" s="136"/>
      <c r="G19" s="136">
        <f>SUM(G12:G18)</f>
        <v>18640</v>
      </c>
      <c r="H19" s="134">
        <f>SUM(H12:H18)</f>
        <v>17083</v>
      </c>
      <c r="J19" s="134"/>
      <c r="K19" s="136">
        <f>SUM(K12:K18)</f>
        <v>12</v>
      </c>
      <c r="L19" s="136">
        <f>SUM(L12:L18)</f>
        <v>0</v>
      </c>
      <c r="M19" s="136"/>
      <c r="N19" s="136"/>
      <c r="O19" s="136">
        <f>SUM(O12:O18)</f>
        <v>19207</v>
      </c>
      <c r="P19" s="134">
        <f>SUM(P12:P18)</f>
        <v>16649</v>
      </c>
    </row>
    <row r="20" spans="2:16" ht="12.75">
      <c r="B20" s="99">
        <v>8</v>
      </c>
      <c r="C20" s="84">
        <v>2</v>
      </c>
      <c r="D20" s="85">
        <v>0</v>
      </c>
      <c r="E20" s="85">
        <v>25</v>
      </c>
      <c r="F20" s="85">
        <v>11</v>
      </c>
      <c r="G20" s="85">
        <v>3315</v>
      </c>
      <c r="H20" s="86">
        <v>3018</v>
      </c>
      <c r="J20" s="99">
        <v>8</v>
      </c>
      <c r="K20" s="84">
        <v>0</v>
      </c>
      <c r="L20" s="85">
        <v>2</v>
      </c>
      <c r="M20" s="85">
        <v>11</v>
      </c>
      <c r="N20" s="85">
        <v>25</v>
      </c>
      <c r="O20" s="85">
        <v>3018</v>
      </c>
      <c r="P20" s="86">
        <v>3315</v>
      </c>
    </row>
    <row r="21" spans="2:16" ht="12.75">
      <c r="B21" s="100">
        <v>9</v>
      </c>
      <c r="C21" s="46">
        <v>2</v>
      </c>
      <c r="D21" s="45">
        <v>0</v>
      </c>
      <c r="E21" s="45">
        <v>28</v>
      </c>
      <c r="F21" s="45">
        <v>8</v>
      </c>
      <c r="G21" s="45">
        <v>3176</v>
      </c>
      <c r="H21" s="47">
        <v>2830</v>
      </c>
      <c r="J21" s="100">
        <v>9</v>
      </c>
      <c r="K21" s="142"/>
      <c r="L21" s="143"/>
      <c r="M21" s="143"/>
      <c r="N21" s="143"/>
      <c r="O21" s="143"/>
      <c r="P21" s="144"/>
    </row>
    <row r="22" spans="2:16" ht="12.75">
      <c r="B22" s="100">
        <v>10</v>
      </c>
      <c r="C22" s="46">
        <v>0</v>
      </c>
      <c r="D22" s="45">
        <v>2</v>
      </c>
      <c r="E22" s="45">
        <v>16</v>
      </c>
      <c r="F22" s="45">
        <v>20</v>
      </c>
      <c r="G22" s="45">
        <v>3168</v>
      </c>
      <c r="H22" s="47">
        <v>3180</v>
      </c>
      <c r="J22" s="100">
        <v>10</v>
      </c>
      <c r="K22" s="46">
        <v>2</v>
      </c>
      <c r="L22" s="45">
        <v>0</v>
      </c>
      <c r="M22" s="45">
        <v>32</v>
      </c>
      <c r="N22" s="45">
        <v>4</v>
      </c>
      <c r="O22" s="45">
        <v>3492</v>
      </c>
      <c r="P22" s="47">
        <v>2947</v>
      </c>
    </row>
    <row r="23" spans="2:16" ht="12.75">
      <c r="B23" s="100">
        <v>11</v>
      </c>
      <c r="C23" s="46">
        <v>0</v>
      </c>
      <c r="D23" s="45">
        <v>2</v>
      </c>
      <c r="E23" s="45">
        <v>16</v>
      </c>
      <c r="F23" s="45">
        <v>20</v>
      </c>
      <c r="G23" s="45">
        <v>2959</v>
      </c>
      <c r="H23" s="47">
        <v>3060</v>
      </c>
      <c r="J23" s="100">
        <v>11</v>
      </c>
      <c r="K23" s="46"/>
      <c r="L23" s="45"/>
      <c r="M23" s="45"/>
      <c r="N23" s="45"/>
      <c r="O23" s="45"/>
      <c r="P23" s="47"/>
    </row>
    <row r="24" spans="2:16" ht="12.75">
      <c r="B24" s="100">
        <v>12</v>
      </c>
      <c r="C24" s="46"/>
      <c r="D24" s="45"/>
      <c r="E24" s="45"/>
      <c r="F24" s="45"/>
      <c r="G24" s="45"/>
      <c r="H24" s="47"/>
      <c r="J24" s="100">
        <v>12</v>
      </c>
      <c r="K24" s="46"/>
      <c r="L24" s="45"/>
      <c r="M24" s="45"/>
      <c r="N24" s="45"/>
      <c r="O24" s="45"/>
      <c r="P24" s="47"/>
    </row>
    <row r="25" spans="2:16" ht="12.75">
      <c r="B25" s="100">
        <v>13</v>
      </c>
      <c r="C25" s="46"/>
      <c r="D25" s="45"/>
      <c r="E25" s="45"/>
      <c r="F25" s="45"/>
      <c r="G25" s="45"/>
      <c r="H25" s="47"/>
      <c r="J25" s="100">
        <v>13</v>
      </c>
      <c r="K25" s="46"/>
      <c r="L25" s="45"/>
      <c r="M25" s="45"/>
      <c r="N25" s="45"/>
      <c r="O25" s="45"/>
      <c r="P25" s="47"/>
    </row>
    <row r="26" spans="2:16" ht="13.5" thickBot="1">
      <c r="B26" s="123">
        <v>14</v>
      </c>
      <c r="C26" s="131"/>
      <c r="D26" s="132"/>
      <c r="E26" s="132"/>
      <c r="F26" s="132"/>
      <c r="G26" s="132"/>
      <c r="H26" s="133"/>
      <c r="J26" s="123">
        <v>14</v>
      </c>
      <c r="K26" s="128"/>
      <c r="L26" s="129"/>
      <c r="M26" s="129"/>
      <c r="N26" s="129"/>
      <c r="O26" s="129"/>
      <c r="P26" s="130"/>
    </row>
    <row r="27" spans="2:16" ht="13.5" thickBot="1">
      <c r="B27" s="134"/>
      <c r="C27" s="135">
        <f aca="true" t="shared" si="1" ref="C27:H27">SUM(C19:C26)</f>
        <v>14</v>
      </c>
      <c r="D27" s="135">
        <f t="shared" si="1"/>
        <v>6</v>
      </c>
      <c r="E27" s="135">
        <f t="shared" si="1"/>
        <v>85</v>
      </c>
      <c r="F27" s="135">
        <f t="shared" si="1"/>
        <v>59</v>
      </c>
      <c r="G27" s="135">
        <f t="shared" si="1"/>
        <v>31258</v>
      </c>
      <c r="H27" s="135">
        <f t="shared" si="1"/>
        <v>29171</v>
      </c>
      <c r="J27" s="134"/>
      <c r="K27" s="136">
        <f aca="true" t="shared" si="2" ref="K27:P27">SUM(K19:K26)</f>
        <v>14</v>
      </c>
      <c r="L27" s="136">
        <f t="shared" si="2"/>
        <v>2</v>
      </c>
      <c r="M27" s="136">
        <f t="shared" si="2"/>
        <v>43</v>
      </c>
      <c r="N27" s="136">
        <f t="shared" si="2"/>
        <v>29</v>
      </c>
      <c r="O27" s="136">
        <f t="shared" si="2"/>
        <v>25717</v>
      </c>
      <c r="P27" s="136">
        <f t="shared" si="2"/>
        <v>22911</v>
      </c>
    </row>
    <row r="28" spans="2:16" ht="12.75">
      <c r="B28" s="16"/>
      <c r="C28" s="16"/>
      <c r="D28" s="16"/>
      <c r="E28" s="16"/>
      <c r="F28" s="16"/>
      <c r="G28" s="16"/>
      <c r="H28" s="16"/>
      <c r="J28" s="16"/>
      <c r="K28" s="16"/>
      <c r="L28" s="16"/>
      <c r="M28" s="16"/>
      <c r="N28" s="16"/>
      <c r="O28" s="16"/>
      <c r="P28" s="16"/>
    </row>
    <row r="29" spans="2:16" ht="13.5" thickBot="1">
      <c r="B29" s="16"/>
      <c r="C29" s="16"/>
      <c r="D29" s="16"/>
      <c r="E29" s="16"/>
      <c r="F29" s="16"/>
      <c r="G29" s="16"/>
      <c r="H29" s="16"/>
      <c r="J29" s="16"/>
      <c r="K29" s="16"/>
      <c r="L29" s="16"/>
      <c r="M29" s="16"/>
      <c r="N29" s="16"/>
      <c r="O29" s="16"/>
      <c r="P29" s="16"/>
    </row>
    <row r="30" spans="2:16" ht="13.5" thickBot="1">
      <c r="B30" s="88" t="s">
        <v>123</v>
      </c>
      <c r="C30" s="191" t="s">
        <v>127</v>
      </c>
      <c r="D30" s="192"/>
      <c r="E30" s="192"/>
      <c r="F30" s="192"/>
      <c r="G30" s="192"/>
      <c r="H30" s="193"/>
      <c r="J30" s="88" t="s">
        <v>123</v>
      </c>
      <c r="K30" s="191" t="s">
        <v>128</v>
      </c>
      <c r="L30" s="192"/>
      <c r="M30" s="192"/>
      <c r="N30" s="192"/>
      <c r="O30" s="192"/>
      <c r="P30" s="193"/>
    </row>
    <row r="31" spans="2:16" ht="12.75">
      <c r="B31" s="92">
        <v>1</v>
      </c>
      <c r="C31" s="112"/>
      <c r="D31" s="113"/>
      <c r="E31" s="113"/>
      <c r="F31" s="113"/>
      <c r="G31" s="113"/>
      <c r="H31" s="114"/>
      <c r="J31" s="92">
        <v>1</v>
      </c>
      <c r="K31" s="84">
        <v>0</v>
      </c>
      <c r="L31" s="85">
        <v>2</v>
      </c>
      <c r="M31" s="85"/>
      <c r="N31" s="85"/>
      <c r="O31" s="85">
        <v>2700</v>
      </c>
      <c r="P31" s="86">
        <v>2730</v>
      </c>
    </row>
    <row r="32" spans="2:16" ht="12.75">
      <c r="B32" s="91">
        <v>2</v>
      </c>
      <c r="C32" s="46">
        <v>0</v>
      </c>
      <c r="D32" s="45">
        <v>2</v>
      </c>
      <c r="E32" s="45"/>
      <c r="F32" s="45"/>
      <c r="G32" s="45">
        <v>2965</v>
      </c>
      <c r="H32" s="47">
        <v>3088</v>
      </c>
      <c r="J32" s="91">
        <v>2</v>
      </c>
      <c r="K32" s="46">
        <v>2</v>
      </c>
      <c r="L32" s="45">
        <v>0</v>
      </c>
      <c r="M32" s="45"/>
      <c r="N32" s="45"/>
      <c r="O32" s="45">
        <v>3088</v>
      </c>
      <c r="P32" s="47">
        <v>2965</v>
      </c>
    </row>
    <row r="33" spans="2:16" ht="12.75">
      <c r="B33" s="91">
        <v>3</v>
      </c>
      <c r="C33" s="46">
        <v>2</v>
      </c>
      <c r="D33" s="45">
        <v>0</v>
      </c>
      <c r="E33" s="45"/>
      <c r="F33" s="45"/>
      <c r="G33" s="45">
        <v>3182</v>
      </c>
      <c r="H33" s="47">
        <v>2625</v>
      </c>
      <c r="J33" s="91">
        <v>3</v>
      </c>
      <c r="K33" s="49"/>
      <c r="L33" s="110"/>
      <c r="M33" s="110"/>
      <c r="N33" s="110"/>
      <c r="O33" s="110"/>
      <c r="P33" s="111"/>
    </row>
    <row r="34" spans="2:16" ht="12.75">
      <c r="B34" s="91">
        <v>4</v>
      </c>
      <c r="C34" s="46">
        <v>0</v>
      </c>
      <c r="D34" s="45">
        <v>2</v>
      </c>
      <c r="E34" s="45"/>
      <c r="F34" s="45"/>
      <c r="G34" s="45">
        <v>3084</v>
      </c>
      <c r="H34" s="47">
        <v>3320</v>
      </c>
      <c r="J34" s="91">
        <v>4</v>
      </c>
      <c r="K34" s="46">
        <v>2</v>
      </c>
      <c r="L34" s="45">
        <v>0</v>
      </c>
      <c r="M34" s="45"/>
      <c r="N34" s="45"/>
      <c r="O34" s="45">
        <v>3061</v>
      </c>
      <c r="P34" s="47">
        <v>2366</v>
      </c>
    </row>
    <row r="35" spans="2:16" ht="12.75">
      <c r="B35" s="91">
        <v>5</v>
      </c>
      <c r="C35" s="46">
        <v>0</v>
      </c>
      <c r="D35" s="45">
        <v>2</v>
      </c>
      <c r="E35" s="45"/>
      <c r="F35" s="45"/>
      <c r="G35" s="45">
        <v>3054</v>
      </c>
      <c r="H35" s="47">
        <v>3205</v>
      </c>
      <c r="J35" s="91">
        <v>5</v>
      </c>
      <c r="K35" s="46">
        <v>0</v>
      </c>
      <c r="L35" s="45">
        <v>2</v>
      </c>
      <c r="M35" s="45"/>
      <c r="N35" s="45"/>
      <c r="O35" s="45">
        <v>2920</v>
      </c>
      <c r="P35" s="47">
        <v>3186</v>
      </c>
    </row>
    <row r="36" spans="2:16" ht="12.75">
      <c r="B36" s="91">
        <v>6</v>
      </c>
      <c r="C36" s="46">
        <v>2</v>
      </c>
      <c r="D36" s="45">
        <v>0</v>
      </c>
      <c r="E36" s="45"/>
      <c r="F36" s="45"/>
      <c r="G36" s="45">
        <v>2957</v>
      </c>
      <c r="H36" s="47">
        <v>2676</v>
      </c>
      <c r="J36" s="91">
        <v>6</v>
      </c>
      <c r="K36" s="46">
        <v>0</v>
      </c>
      <c r="L36" s="45">
        <v>2</v>
      </c>
      <c r="M36" s="45"/>
      <c r="N36" s="45"/>
      <c r="O36" s="45">
        <v>2810</v>
      </c>
      <c r="P36" s="47">
        <v>3515</v>
      </c>
    </row>
    <row r="37" spans="2:16" ht="13.5" thickBot="1">
      <c r="B37" s="127">
        <v>7</v>
      </c>
      <c r="C37" s="128">
        <v>0</v>
      </c>
      <c r="D37" s="129">
        <v>2</v>
      </c>
      <c r="E37" s="129"/>
      <c r="F37" s="129"/>
      <c r="G37" s="129">
        <v>3128</v>
      </c>
      <c r="H37" s="130">
        <v>3249</v>
      </c>
      <c r="J37" s="127">
        <v>7</v>
      </c>
      <c r="K37" s="128">
        <v>2</v>
      </c>
      <c r="L37" s="129">
        <v>0</v>
      </c>
      <c r="M37" s="129"/>
      <c r="N37" s="129"/>
      <c r="O37" s="129">
        <v>2867</v>
      </c>
      <c r="P37" s="130">
        <v>2835</v>
      </c>
    </row>
    <row r="38" spans="2:16" ht="13.5" thickBot="1">
      <c r="B38" s="134"/>
      <c r="C38" s="136">
        <f>SUM(C31:C37)</f>
        <v>4</v>
      </c>
      <c r="D38" s="136">
        <f>SUM(D31:D37)</f>
        <v>8</v>
      </c>
      <c r="E38" s="136"/>
      <c r="F38" s="136"/>
      <c r="G38" s="136">
        <f>SUM(G31:G37)</f>
        <v>18370</v>
      </c>
      <c r="H38" s="134">
        <f>SUM(H31:H37)</f>
        <v>18163</v>
      </c>
      <c r="J38" s="134"/>
      <c r="K38" s="136">
        <f>SUM(K31:K37)</f>
        <v>6</v>
      </c>
      <c r="L38" s="138">
        <f>SUM(L31:L37)</f>
        <v>6</v>
      </c>
      <c r="M38" s="138"/>
      <c r="N38" s="138"/>
      <c r="O38" s="138">
        <f>SUM(O31:O37)</f>
        <v>17446</v>
      </c>
      <c r="P38" s="139">
        <f>SUM(P31:P37)</f>
        <v>17597</v>
      </c>
    </row>
    <row r="39" spans="2:16" ht="12.75">
      <c r="B39" s="99">
        <v>8</v>
      </c>
      <c r="C39" s="112"/>
      <c r="D39" s="113"/>
      <c r="E39" s="113"/>
      <c r="F39" s="113"/>
      <c r="G39" s="113"/>
      <c r="H39" s="114"/>
      <c r="J39" s="99">
        <v>8</v>
      </c>
      <c r="K39" s="84">
        <v>2</v>
      </c>
      <c r="L39" s="85">
        <v>0</v>
      </c>
      <c r="M39" s="85">
        <v>22</v>
      </c>
      <c r="N39" s="85">
        <v>14</v>
      </c>
      <c r="O39" s="85">
        <v>2750</v>
      </c>
      <c r="P39" s="86">
        <v>2315</v>
      </c>
    </row>
    <row r="40" spans="2:16" ht="12.75">
      <c r="B40" s="100">
        <v>9</v>
      </c>
      <c r="C40" s="46">
        <v>2</v>
      </c>
      <c r="D40" s="45">
        <v>0</v>
      </c>
      <c r="E40" s="45">
        <v>24</v>
      </c>
      <c r="F40" s="45">
        <v>12</v>
      </c>
      <c r="G40" s="45">
        <v>3012</v>
      </c>
      <c r="H40" s="47">
        <v>2835</v>
      </c>
      <c r="J40" s="100">
        <v>9</v>
      </c>
      <c r="K40" s="115">
        <v>0</v>
      </c>
      <c r="L40" s="116">
        <v>2</v>
      </c>
      <c r="M40" s="116">
        <v>12</v>
      </c>
      <c r="N40" s="116">
        <v>24</v>
      </c>
      <c r="O40" s="116">
        <v>2835</v>
      </c>
      <c r="P40" s="117">
        <v>3012</v>
      </c>
    </row>
    <row r="41" spans="2:16" ht="12.75">
      <c r="B41" s="100">
        <v>10</v>
      </c>
      <c r="C41" s="46">
        <v>2</v>
      </c>
      <c r="D41" s="45">
        <v>0</v>
      </c>
      <c r="E41" s="45">
        <v>32</v>
      </c>
      <c r="F41" s="45">
        <v>4</v>
      </c>
      <c r="G41" s="45">
        <v>3177</v>
      </c>
      <c r="H41" s="47">
        <v>2221</v>
      </c>
      <c r="J41" s="100">
        <v>10</v>
      </c>
      <c r="K41" s="49"/>
      <c r="L41" s="110"/>
      <c r="M41" s="110"/>
      <c r="N41" s="110"/>
      <c r="O41" s="110"/>
      <c r="P41" s="111"/>
    </row>
    <row r="42" spans="2:16" ht="12.75">
      <c r="B42" s="100">
        <v>11</v>
      </c>
      <c r="C42" s="46">
        <v>2</v>
      </c>
      <c r="D42" s="45">
        <v>0</v>
      </c>
      <c r="E42" s="45">
        <v>20</v>
      </c>
      <c r="F42" s="45">
        <v>16</v>
      </c>
      <c r="G42" s="45">
        <v>3060</v>
      </c>
      <c r="H42" s="47">
        <v>2959</v>
      </c>
      <c r="J42" s="100">
        <v>11</v>
      </c>
      <c r="K42" s="46">
        <v>2</v>
      </c>
      <c r="L42" s="45">
        <v>0</v>
      </c>
      <c r="M42" s="45">
        <v>24</v>
      </c>
      <c r="N42" s="45">
        <v>12</v>
      </c>
      <c r="O42" s="45">
        <v>2799</v>
      </c>
      <c r="P42" s="47">
        <v>2746</v>
      </c>
    </row>
    <row r="43" spans="2:16" ht="12.75">
      <c r="B43" s="100">
        <v>12</v>
      </c>
      <c r="C43" s="46"/>
      <c r="D43" s="45"/>
      <c r="E43" s="45"/>
      <c r="F43" s="45"/>
      <c r="G43" s="45"/>
      <c r="H43" s="47"/>
      <c r="J43" s="100">
        <v>12</v>
      </c>
      <c r="K43" s="46"/>
      <c r="L43" s="45"/>
      <c r="M43" s="45"/>
      <c r="N43" s="45"/>
      <c r="O43" s="45"/>
      <c r="P43" s="47"/>
    </row>
    <row r="44" spans="2:16" ht="12.75">
      <c r="B44" s="100">
        <v>13</v>
      </c>
      <c r="C44" s="46">
        <v>2</v>
      </c>
      <c r="D44" s="45">
        <v>0</v>
      </c>
      <c r="E44" s="45">
        <v>28</v>
      </c>
      <c r="F44" s="45">
        <v>8</v>
      </c>
      <c r="G44" s="45">
        <v>3111</v>
      </c>
      <c r="H44" s="47">
        <v>2578</v>
      </c>
      <c r="J44" s="100">
        <v>13</v>
      </c>
      <c r="K44" s="46"/>
      <c r="L44" s="45"/>
      <c r="M44" s="45"/>
      <c r="N44" s="45"/>
      <c r="O44" s="45"/>
      <c r="P44" s="47"/>
    </row>
    <row r="45" spans="2:16" ht="13.5" thickBot="1">
      <c r="B45" s="100">
        <v>14</v>
      </c>
      <c r="C45" s="118"/>
      <c r="D45" s="119"/>
      <c r="E45" s="119"/>
      <c r="F45" s="119"/>
      <c r="G45" s="119"/>
      <c r="H45" s="120"/>
      <c r="J45" s="100">
        <v>14</v>
      </c>
      <c r="K45" s="46"/>
      <c r="L45" s="45"/>
      <c r="M45" s="45"/>
      <c r="N45" s="45"/>
      <c r="O45" s="45"/>
      <c r="P45" s="47"/>
    </row>
    <row r="46" spans="2:16" ht="13.5" thickBot="1">
      <c r="B46" s="134"/>
      <c r="C46" s="140">
        <f>SUM(C38:C45)</f>
        <v>12</v>
      </c>
      <c r="D46" s="140">
        <f>SUM(D38:D45)</f>
        <v>8</v>
      </c>
      <c r="E46" s="140">
        <f>SUM(E38:E45)</f>
        <v>104</v>
      </c>
      <c r="F46" s="140">
        <f>SUM(F38:F45)</f>
        <v>40</v>
      </c>
      <c r="G46" s="140">
        <f>SUM(G38:G45)</f>
        <v>30730</v>
      </c>
      <c r="H46" s="140">
        <f>SUM(H38:H45)</f>
        <v>28756</v>
      </c>
      <c r="J46" s="134"/>
      <c r="K46" s="137">
        <f aca="true" t="shared" si="3" ref="K46:P46">SUM(K38:K45)</f>
        <v>10</v>
      </c>
      <c r="L46" s="137">
        <f t="shared" si="3"/>
        <v>8</v>
      </c>
      <c r="M46" s="137">
        <f t="shared" si="3"/>
        <v>58</v>
      </c>
      <c r="N46" s="137">
        <f t="shared" si="3"/>
        <v>50</v>
      </c>
      <c r="O46" s="137">
        <f t="shared" si="3"/>
        <v>25830</v>
      </c>
      <c r="P46" s="137">
        <f t="shared" si="3"/>
        <v>25670</v>
      </c>
    </row>
    <row r="47" spans="2:16" ht="12.75">
      <c r="B47" s="16"/>
      <c r="C47" s="16"/>
      <c r="D47" s="16"/>
      <c r="E47" s="16"/>
      <c r="F47" s="16"/>
      <c r="G47" s="16"/>
      <c r="H47" s="16"/>
      <c r="J47" s="16"/>
      <c r="K47" s="16"/>
      <c r="L47" s="16"/>
      <c r="M47" s="16"/>
      <c r="N47" s="16"/>
      <c r="O47" s="16"/>
      <c r="P47" s="16"/>
    </row>
    <row r="48" spans="2:16" ht="13.5" thickBot="1">
      <c r="B48" s="16"/>
      <c r="C48" s="16"/>
      <c r="D48" s="16"/>
      <c r="E48" s="16"/>
      <c r="F48" s="16"/>
      <c r="G48" s="16"/>
      <c r="H48" s="16"/>
      <c r="J48" s="16"/>
      <c r="K48" s="16"/>
      <c r="L48" s="16"/>
      <c r="M48" s="16"/>
      <c r="N48" s="16"/>
      <c r="O48" s="16"/>
      <c r="P48" s="16"/>
    </row>
    <row r="49" spans="2:16" ht="13.5" thickBot="1">
      <c r="B49" s="88" t="s">
        <v>123</v>
      </c>
      <c r="C49" s="191" t="s">
        <v>129</v>
      </c>
      <c r="D49" s="192"/>
      <c r="E49" s="192"/>
      <c r="F49" s="192"/>
      <c r="G49" s="192"/>
      <c r="H49" s="193"/>
      <c r="J49" s="88" t="s">
        <v>123</v>
      </c>
      <c r="K49" s="191" t="s">
        <v>130</v>
      </c>
      <c r="L49" s="192"/>
      <c r="M49" s="192"/>
      <c r="N49" s="192"/>
      <c r="O49" s="192"/>
      <c r="P49" s="193"/>
    </row>
    <row r="50" spans="2:16" ht="12.75">
      <c r="B50" s="92">
        <v>1</v>
      </c>
      <c r="C50" s="84">
        <v>0</v>
      </c>
      <c r="D50" s="85">
        <v>2</v>
      </c>
      <c r="E50" s="85"/>
      <c r="F50" s="85"/>
      <c r="G50" s="85">
        <v>2515</v>
      </c>
      <c r="H50" s="86">
        <v>2733</v>
      </c>
      <c r="J50" s="92">
        <v>1</v>
      </c>
      <c r="K50" s="84">
        <v>2</v>
      </c>
      <c r="L50" s="85">
        <v>0</v>
      </c>
      <c r="M50" s="85"/>
      <c r="N50" s="85"/>
      <c r="O50" s="85">
        <v>2733</v>
      </c>
      <c r="P50" s="86">
        <v>2515</v>
      </c>
    </row>
    <row r="51" spans="2:16" ht="12.75">
      <c r="B51" s="91">
        <v>2</v>
      </c>
      <c r="C51" s="46">
        <v>0</v>
      </c>
      <c r="D51" s="45">
        <v>2</v>
      </c>
      <c r="E51" s="45"/>
      <c r="F51" s="45"/>
      <c r="G51" s="45">
        <v>2591</v>
      </c>
      <c r="H51" s="47">
        <v>2604</v>
      </c>
      <c r="J51" s="91">
        <v>2</v>
      </c>
      <c r="K51" s="46">
        <v>0</v>
      </c>
      <c r="L51" s="45">
        <v>2</v>
      </c>
      <c r="M51" s="45"/>
      <c r="N51" s="45"/>
      <c r="O51" s="45">
        <v>2645</v>
      </c>
      <c r="P51" s="47">
        <v>3073</v>
      </c>
    </row>
    <row r="52" spans="2:16" ht="12.75">
      <c r="B52" s="91">
        <v>3</v>
      </c>
      <c r="C52" s="46">
        <v>0</v>
      </c>
      <c r="D52" s="45">
        <v>2</v>
      </c>
      <c r="E52" s="45"/>
      <c r="F52" s="45"/>
      <c r="G52" s="45">
        <v>3182</v>
      </c>
      <c r="H52" s="47">
        <v>2625</v>
      </c>
      <c r="J52" s="91">
        <v>3</v>
      </c>
      <c r="K52" s="46">
        <v>0</v>
      </c>
      <c r="L52" s="45">
        <v>2</v>
      </c>
      <c r="M52" s="45"/>
      <c r="N52" s="45"/>
      <c r="O52" s="45">
        <v>2900</v>
      </c>
      <c r="P52" s="47">
        <v>3153</v>
      </c>
    </row>
    <row r="53" spans="2:16" ht="12.75">
      <c r="B53" s="91">
        <v>4</v>
      </c>
      <c r="C53" s="46">
        <v>0</v>
      </c>
      <c r="D53" s="45">
        <v>2</v>
      </c>
      <c r="E53" s="45"/>
      <c r="F53" s="45"/>
      <c r="G53" s="45">
        <v>2366</v>
      </c>
      <c r="H53" s="47">
        <v>3061</v>
      </c>
      <c r="J53" s="91">
        <v>4</v>
      </c>
      <c r="K53" s="49"/>
      <c r="L53" s="110"/>
      <c r="M53" s="110"/>
      <c r="N53" s="110"/>
      <c r="O53" s="110"/>
      <c r="P53" s="111"/>
    </row>
    <row r="54" spans="2:16" ht="12.75">
      <c r="B54" s="91">
        <v>5</v>
      </c>
      <c r="C54" s="49"/>
      <c r="D54" s="110"/>
      <c r="E54" s="110"/>
      <c r="F54" s="110"/>
      <c r="G54" s="110"/>
      <c r="H54" s="111"/>
      <c r="J54" s="91">
        <v>5</v>
      </c>
      <c r="K54" s="46">
        <v>0</v>
      </c>
      <c r="L54" s="45">
        <v>2</v>
      </c>
      <c r="M54" s="45"/>
      <c r="N54" s="45"/>
      <c r="O54" s="45">
        <v>2072</v>
      </c>
      <c r="P54" s="47">
        <v>3008</v>
      </c>
    </row>
    <row r="55" spans="2:16" ht="12.75">
      <c r="B55" s="91">
        <v>6</v>
      </c>
      <c r="C55" s="46">
        <v>0</v>
      </c>
      <c r="D55" s="45">
        <v>2</v>
      </c>
      <c r="E55" s="45"/>
      <c r="F55" s="45"/>
      <c r="G55" s="45">
        <v>2547</v>
      </c>
      <c r="H55" s="47">
        <v>2805</v>
      </c>
      <c r="J55" s="91">
        <v>6</v>
      </c>
      <c r="K55" s="46">
        <v>0</v>
      </c>
      <c r="L55" s="45">
        <v>2</v>
      </c>
      <c r="M55" s="45"/>
      <c r="N55" s="45"/>
      <c r="O55" s="45">
        <v>2676</v>
      </c>
      <c r="P55" s="47">
        <v>2957</v>
      </c>
    </row>
    <row r="56" spans="2:16" ht="13.5" thickBot="1">
      <c r="B56" s="127">
        <v>7</v>
      </c>
      <c r="C56" s="128">
        <v>0</v>
      </c>
      <c r="D56" s="129">
        <v>2</v>
      </c>
      <c r="E56" s="129"/>
      <c r="F56" s="129"/>
      <c r="G56" s="129">
        <v>2401</v>
      </c>
      <c r="H56" s="130">
        <v>2835</v>
      </c>
      <c r="J56" s="127">
        <v>7</v>
      </c>
      <c r="K56" s="128">
        <v>0</v>
      </c>
      <c r="L56" s="129">
        <v>2</v>
      </c>
      <c r="M56" s="129"/>
      <c r="N56" s="129"/>
      <c r="O56" s="129">
        <v>2835</v>
      </c>
      <c r="P56" s="130">
        <v>2867</v>
      </c>
    </row>
    <row r="57" spans="2:16" ht="13.5" thickBot="1">
      <c r="B57" s="134"/>
      <c r="C57" s="136">
        <f>SUM(C50:C56)</f>
        <v>0</v>
      </c>
      <c r="D57" s="136">
        <f>SUM(D50:D56)</f>
        <v>12</v>
      </c>
      <c r="E57" s="136"/>
      <c r="F57" s="136"/>
      <c r="G57" s="136">
        <f>SUM(G50:G56)</f>
        <v>15602</v>
      </c>
      <c r="H57" s="134">
        <f>SUM(H50:H56)</f>
        <v>16663</v>
      </c>
      <c r="J57" s="134"/>
      <c r="K57" s="136">
        <f>SUM(K50:K56)</f>
        <v>2</v>
      </c>
      <c r="L57" s="136">
        <f>SUM(L50:L56)</f>
        <v>10</v>
      </c>
      <c r="M57" s="136"/>
      <c r="N57" s="136"/>
      <c r="O57" s="136">
        <f>SUM(O50:O56)</f>
        <v>15861</v>
      </c>
      <c r="P57" s="134">
        <f>SUM(P50:P56)</f>
        <v>17573</v>
      </c>
    </row>
    <row r="58" spans="2:16" ht="12.75">
      <c r="B58" s="99">
        <v>8</v>
      </c>
      <c r="C58" s="84">
        <v>0</v>
      </c>
      <c r="D58" s="85">
        <v>2</v>
      </c>
      <c r="E58" s="85">
        <v>7</v>
      </c>
      <c r="F58" s="85">
        <v>29</v>
      </c>
      <c r="G58" s="85">
        <v>2395</v>
      </c>
      <c r="H58" s="86">
        <v>2960</v>
      </c>
      <c r="J58" s="99">
        <v>8</v>
      </c>
      <c r="K58" s="84">
        <v>2</v>
      </c>
      <c r="L58" s="85">
        <v>0</v>
      </c>
      <c r="M58" s="85">
        <v>29</v>
      </c>
      <c r="N58" s="85">
        <v>7</v>
      </c>
      <c r="O58" s="85">
        <v>2960</v>
      </c>
      <c r="P58" s="86">
        <v>2395</v>
      </c>
    </row>
    <row r="59" spans="2:16" ht="12.75">
      <c r="B59" s="100">
        <v>9</v>
      </c>
      <c r="C59" s="46">
        <v>0</v>
      </c>
      <c r="D59" s="45">
        <v>2</v>
      </c>
      <c r="E59" s="45">
        <v>8</v>
      </c>
      <c r="F59" s="45">
        <v>28</v>
      </c>
      <c r="G59" s="45">
        <v>2346</v>
      </c>
      <c r="H59" s="47">
        <v>2831</v>
      </c>
      <c r="J59" s="100">
        <v>9</v>
      </c>
      <c r="K59" s="115">
        <v>0</v>
      </c>
      <c r="L59" s="116">
        <v>2</v>
      </c>
      <c r="M59" s="116">
        <v>8</v>
      </c>
      <c r="N59" s="116">
        <v>28</v>
      </c>
      <c r="O59" s="116">
        <v>2830</v>
      </c>
      <c r="P59" s="117">
        <v>3176</v>
      </c>
    </row>
    <row r="60" spans="2:16" ht="12.75">
      <c r="B60" s="100">
        <v>10</v>
      </c>
      <c r="C60" s="46">
        <v>0</v>
      </c>
      <c r="D60" s="45">
        <v>2</v>
      </c>
      <c r="E60" s="45">
        <v>4</v>
      </c>
      <c r="F60" s="45">
        <v>32</v>
      </c>
      <c r="G60" s="45">
        <v>2221</v>
      </c>
      <c r="H60" s="47">
        <v>3177</v>
      </c>
      <c r="J60" s="100">
        <v>10</v>
      </c>
      <c r="K60" s="46">
        <v>0</v>
      </c>
      <c r="L60" s="45">
        <v>2</v>
      </c>
      <c r="M60" s="45">
        <v>4</v>
      </c>
      <c r="N60" s="45">
        <v>32</v>
      </c>
      <c r="O60" s="45">
        <v>2947</v>
      </c>
      <c r="P60" s="47">
        <v>3492</v>
      </c>
    </row>
    <row r="61" spans="2:16" ht="12.75">
      <c r="B61" s="100">
        <v>11</v>
      </c>
      <c r="C61" s="46">
        <v>0</v>
      </c>
      <c r="D61" s="45">
        <v>2</v>
      </c>
      <c r="E61" s="45">
        <v>12</v>
      </c>
      <c r="F61" s="45">
        <v>24</v>
      </c>
      <c r="G61" s="45">
        <v>2746</v>
      </c>
      <c r="H61" s="47">
        <v>2799</v>
      </c>
      <c r="J61" s="100">
        <v>11</v>
      </c>
      <c r="K61" s="46"/>
      <c r="L61" s="45"/>
      <c r="M61" s="45"/>
      <c r="N61" s="45"/>
      <c r="O61" s="45"/>
      <c r="P61" s="47"/>
    </row>
    <row r="62" spans="2:16" ht="12.75">
      <c r="B62" s="100">
        <v>12</v>
      </c>
      <c r="C62" s="46"/>
      <c r="D62" s="45"/>
      <c r="E62" s="45"/>
      <c r="F62" s="45"/>
      <c r="G62" s="45"/>
      <c r="H62" s="47"/>
      <c r="J62" s="100">
        <v>12</v>
      </c>
      <c r="K62" s="46"/>
      <c r="L62" s="45"/>
      <c r="M62" s="45"/>
      <c r="N62" s="45"/>
      <c r="O62" s="45"/>
      <c r="P62" s="47"/>
    </row>
    <row r="63" spans="2:16" ht="12.75">
      <c r="B63" s="100">
        <v>13</v>
      </c>
      <c r="C63" s="46"/>
      <c r="D63" s="45"/>
      <c r="E63" s="45"/>
      <c r="F63" s="45"/>
      <c r="G63" s="45"/>
      <c r="H63" s="47"/>
      <c r="J63" s="100">
        <v>13</v>
      </c>
      <c r="K63" s="46">
        <v>0</v>
      </c>
      <c r="L63" s="45">
        <v>2</v>
      </c>
      <c r="M63" s="45">
        <v>8</v>
      </c>
      <c r="N63" s="45">
        <v>28</v>
      </c>
      <c r="O63" s="45">
        <v>2579</v>
      </c>
      <c r="P63" s="47">
        <v>3111</v>
      </c>
    </row>
    <row r="64" spans="2:16" ht="13.5" thickBot="1">
      <c r="B64" s="123">
        <v>14</v>
      </c>
      <c r="C64" s="131"/>
      <c r="D64" s="132"/>
      <c r="E64" s="132"/>
      <c r="F64" s="132"/>
      <c r="G64" s="132"/>
      <c r="H64" s="133"/>
      <c r="J64" s="123">
        <v>14</v>
      </c>
      <c r="K64" s="128"/>
      <c r="L64" s="129"/>
      <c r="M64" s="129"/>
      <c r="N64" s="129"/>
      <c r="O64" s="129"/>
      <c r="P64" s="130"/>
    </row>
    <row r="65" spans="2:16" ht="13.5" thickBot="1">
      <c r="B65" s="134"/>
      <c r="C65" s="135">
        <f aca="true" t="shared" si="4" ref="C65:H65">SUM(C57:C64)</f>
        <v>0</v>
      </c>
      <c r="D65" s="135">
        <f t="shared" si="4"/>
        <v>20</v>
      </c>
      <c r="E65" s="135">
        <f t="shared" si="4"/>
        <v>31</v>
      </c>
      <c r="F65" s="135">
        <f t="shared" si="4"/>
        <v>113</v>
      </c>
      <c r="G65" s="135">
        <f t="shared" si="4"/>
        <v>25310</v>
      </c>
      <c r="H65" s="135">
        <f t="shared" si="4"/>
        <v>28430</v>
      </c>
      <c r="J65" s="134"/>
      <c r="K65" s="136">
        <f aca="true" t="shared" si="5" ref="K65:P65">SUM(K57:K64)</f>
        <v>4</v>
      </c>
      <c r="L65" s="136">
        <f t="shared" si="5"/>
        <v>16</v>
      </c>
      <c r="M65" s="136">
        <f t="shared" si="5"/>
        <v>49</v>
      </c>
      <c r="N65" s="136">
        <f t="shared" si="5"/>
        <v>95</v>
      </c>
      <c r="O65" s="136">
        <f t="shared" si="5"/>
        <v>27177</v>
      </c>
      <c r="P65" s="136">
        <f t="shared" si="5"/>
        <v>29747</v>
      </c>
    </row>
    <row r="66" spans="2:16" ht="12.75">
      <c r="B66" s="16"/>
      <c r="C66" s="16"/>
      <c r="D66" s="16"/>
      <c r="E66" s="16"/>
      <c r="F66" s="16"/>
      <c r="G66" s="16"/>
      <c r="H66" s="16"/>
      <c r="J66" s="16"/>
      <c r="K66" s="16"/>
      <c r="L66" s="16"/>
      <c r="M66" s="16"/>
      <c r="N66" s="16"/>
      <c r="O66" s="16"/>
      <c r="P66" s="16"/>
    </row>
    <row r="67" spans="2:16" ht="13.5" thickBot="1">
      <c r="B67" s="16"/>
      <c r="C67" s="16"/>
      <c r="D67" s="16"/>
      <c r="E67" s="16"/>
      <c r="F67" s="16"/>
      <c r="G67" s="16"/>
      <c r="H67" s="16"/>
      <c r="J67" s="16"/>
      <c r="K67" s="16"/>
      <c r="L67" s="16"/>
      <c r="M67" s="16"/>
      <c r="N67" s="16"/>
      <c r="O67" s="16"/>
      <c r="P67" s="16"/>
    </row>
    <row r="68" spans="2:16" ht="13.5" thickBot="1">
      <c r="B68" s="88" t="s">
        <v>123</v>
      </c>
      <c r="C68" s="191" t="s">
        <v>122</v>
      </c>
      <c r="D68" s="192"/>
      <c r="E68" s="192"/>
      <c r="F68" s="192"/>
      <c r="G68" s="192"/>
      <c r="H68" s="193"/>
      <c r="J68" s="88" t="s">
        <v>123</v>
      </c>
      <c r="K68" s="191"/>
      <c r="L68" s="192"/>
      <c r="M68" s="192"/>
      <c r="N68" s="192"/>
      <c r="O68" s="192"/>
      <c r="P68" s="193"/>
    </row>
    <row r="69" spans="2:16" ht="12.75">
      <c r="B69" s="103">
        <v>1</v>
      </c>
      <c r="C69" s="84">
        <v>2</v>
      </c>
      <c r="D69" s="85">
        <v>0</v>
      </c>
      <c r="E69" s="85"/>
      <c r="F69" s="85"/>
      <c r="G69" s="85">
        <v>2730</v>
      </c>
      <c r="H69" s="86">
        <v>2700</v>
      </c>
      <c r="J69" s="102">
        <v>1</v>
      </c>
      <c r="K69" s="84"/>
      <c r="L69" s="85"/>
      <c r="M69" s="85"/>
      <c r="N69" s="85"/>
      <c r="O69" s="85"/>
      <c r="P69" s="86"/>
    </row>
    <row r="70" spans="2:16" ht="12.75">
      <c r="B70" s="104">
        <v>2</v>
      </c>
      <c r="C70" s="46">
        <v>2</v>
      </c>
      <c r="D70" s="45">
        <v>0</v>
      </c>
      <c r="E70" s="45"/>
      <c r="F70" s="45"/>
      <c r="G70" s="45">
        <v>2604</v>
      </c>
      <c r="H70" s="47">
        <v>2591</v>
      </c>
      <c r="J70" s="100">
        <v>2</v>
      </c>
      <c r="K70" s="46"/>
      <c r="L70" s="45"/>
      <c r="M70" s="45"/>
      <c r="N70" s="45"/>
      <c r="O70" s="45"/>
      <c r="P70" s="47"/>
    </row>
    <row r="71" spans="2:16" ht="12.75">
      <c r="B71" s="104">
        <v>3</v>
      </c>
      <c r="C71" s="46">
        <v>0</v>
      </c>
      <c r="D71" s="45">
        <v>2</v>
      </c>
      <c r="E71" s="45"/>
      <c r="F71" s="45"/>
      <c r="G71" s="45">
        <v>2668</v>
      </c>
      <c r="H71" s="47">
        <v>3255</v>
      </c>
      <c r="J71" s="100">
        <v>3</v>
      </c>
      <c r="K71" s="46"/>
      <c r="L71" s="45"/>
      <c r="M71" s="45"/>
      <c r="N71" s="45"/>
      <c r="O71" s="45"/>
      <c r="P71" s="47"/>
    </row>
    <row r="72" spans="2:16" ht="12.75">
      <c r="B72" s="104">
        <v>4</v>
      </c>
      <c r="C72" s="46">
        <v>0</v>
      </c>
      <c r="D72" s="45">
        <v>2</v>
      </c>
      <c r="E72" s="45"/>
      <c r="F72" s="45"/>
      <c r="G72" s="45">
        <v>2483</v>
      </c>
      <c r="H72" s="47">
        <v>3262</v>
      </c>
      <c r="J72" s="100">
        <v>4</v>
      </c>
      <c r="K72" s="96"/>
      <c r="L72" s="97"/>
      <c r="M72" s="97"/>
      <c r="N72" s="97"/>
      <c r="O72" s="97"/>
      <c r="P72" s="98"/>
    </row>
    <row r="73" spans="2:16" ht="12.75">
      <c r="B73" s="104">
        <v>5</v>
      </c>
      <c r="C73" s="46">
        <v>2</v>
      </c>
      <c r="D73" s="45">
        <v>0</v>
      </c>
      <c r="E73" s="45"/>
      <c r="F73" s="45"/>
      <c r="G73" s="45">
        <v>3008</v>
      </c>
      <c r="H73" s="47">
        <v>2072</v>
      </c>
      <c r="J73" s="100">
        <v>5</v>
      </c>
      <c r="K73" s="46"/>
      <c r="L73" s="45"/>
      <c r="M73" s="45"/>
      <c r="N73" s="45"/>
      <c r="O73" s="45"/>
      <c r="P73" s="47"/>
    </row>
    <row r="74" spans="2:16" ht="12.75">
      <c r="B74" s="104">
        <v>6</v>
      </c>
      <c r="C74" s="49"/>
      <c r="D74" s="110"/>
      <c r="E74" s="110"/>
      <c r="F74" s="110"/>
      <c r="G74" s="110"/>
      <c r="H74" s="111"/>
      <c r="J74" s="100">
        <v>6</v>
      </c>
      <c r="K74" s="46"/>
      <c r="L74" s="45"/>
      <c r="M74" s="45"/>
      <c r="N74" s="45"/>
      <c r="O74" s="45"/>
      <c r="P74" s="47"/>
    </row>
    <row r="75" spans="2:16" ht="13.5" thickBot="1">
      <c r="B75" s="141">
        <v>7</v>
      </c>
      <c r="C75" s="128">
        <v>2</v>
      </c>
      <c r="D75" s="129">
        <v>0</v>
      </c>
      <c r="E75" s="129"/>
      <c r="F75" s="129"/>
      <c r="G75" s="129">
        <v>3249</v>
      </c>
      <c r="H75" s="130">
        <v>3128</v>
      </c>
      <c r="J75" s="100">
        <v>7</v>
      </c>
      <c r="K75" s="46"/>
      <c r="L75" s="45"/>
      <c r="M75" s="45"/>
      <c r="N75" s="45"/>
      <c r="O75" s="45"/>
      <c r="P75" s="47"/>
    </row>
    <row r="76" spans="2:16" ht="13.5" thickBot="1">
      <c r="B76" s="134"/>
      <c r="C76" s="136">
        <f>SUM(C69:C75)</f>
        <v>8</v>
      </c>
      <c r="D76" s="136">
        <f>SUM(D69:D75)</f>
        <v>4</v>
      </c>
      <c r="E76" s="136"/>
      <c r="F76" s="136"/>
      <c r="G76" s="136">
        <f>SUM(G69:G75)</f>
        <v>16742</v>
      </c>
      <c r="H76" s="134">
        <f>SUM(H69:H75)</f>
        <v>17008</v>
      </c>
      <c r="J76" s="87"/>
      <c r="K76" s="83">
        <f>SUM(K69:K75)</f>
        <v>0</v>
      </c>
      <c r="L76" s="83">
        <f>SUM(L69:L75)</f>
        <v>0</v>
      </c>
      <c r="M76" s="83"/>
      <c r="N76" s="83"/>
      <c r="O76" s="83">
        <f>SUM(O69:O75)</f>
        <v>0</v>
      </c>
      <c r="P76" s="89">
        <f>SUM(P69:P75)</f>
        <v>0</v>
      </c>
    </row>
    <row r="77" spans="2:16" ht="12.75">
      <c r="B77" s="99">
        <v>8</v>
      </c>
      <c r="C77" s="84">
        <v>0</v>
      </c>
      <c r="D77" s="85">
        <v>2</v>
      </c>
      <c r="E77" s="85">
        <v>14</v>
      </c>
      <c r="F77" s="85">
        <v>24</v>
      </c>
      <c r="G77" s="85">
        <v>2415</v>
      </c>
      <c r="H77" s="86">
        <v>2750</v>
      </c>
      <c r="J77" s="99">
        <v>8</v>
      </c>
      <c r="K77" s="84"/>
      <c r="L77" s="85"/>
      <c r="M77" s="85"/>
      <c r="N77" s="85"/>
      <c r="O77" s="85"/>
      <c r="P77" s="86"/>
    </row>
    <row r="78" spans="2:16" ht="12.75">
      <c r="B78" s="100">
        <v>9</v>
      </c>
      <c r="C78" s="46">
        <v>2</v>
      </c>
      <c r="D78" s="45">
        <v>0</v>
      </c>
      <c r="E78" s="45">
        <v>28</v>
      </c>
      <c r="F78" s="45">
        <v>8</v>
      </c>
      <c r="G78" s="45">
        <v>2831</v>
      </c>
      <c r="H78" s="47">
        <v>2346</v>
      </c>
      <c r="J78" s="100">
        <v>9</v>
      </c>
      <c r="K78" s="115"/>
      <c r="L78" s="116"/>
      <c r="M78" s="116"/>
      <c r="N78" s="116"/>
      <c r="O78" s="116"/>
      <c r="P78" s="117"/>
    </row>
    <row r="79" spans="2:16" ht="12.75">
      <c r="B79" s="100">
        <v>10</v>
      </c>
      <c r="C79" s="46">
        <v>2</v>
      </c>
      <c r="D79" s="45">
        <v>0</v>
      </c>
      <c r="E79" s="45">
        <v>20</v>
      </c>
      <c r="F79" s="45">
        <v>16</v>
      </c>
      <c r="G79" s="45">
        <v>3180</v>
      </c>
      <c r="H79" s="47">
        <v>3168</v>
      </c>
      <c r="J79" s="100">
        <v>10</v>
      </c>
      <c r="K79" s="46"/>
      <c r="L79" s="45"/>
      <c r="M79" s="45"/>
      <c r="N79" s="45"/>
      <c r="O79" s="45"/>
      <c r="P79" s="47"/>
    </row>
    <row r="80" spans="2:16" ht="12.75">
      <c r="B80" s="100">
        <v>11</v>
      </c>
      <c r="C80" s="46"/>
      <c r="D80" s="45"/>
      <c r="E80" s="45"/>
      <c r="F80" s="45"/>
      <c r="G80" s="45"/>
      <c r="H80" s="47"/>
      <c r="J80" s="100">
        <v>11</v>
      </c>
      <c r="K80" s="46"/>
      <c r="L80" s="45"/>
      <c r="M80" s="45"/>
      <c r="N80" s="45"/>
      <c r="O80" s="45"/>
      <c r="P80" s="47"/>
    </row>
    <row r="81" spans="2:16" ht="12.75">
      <c r="B81" s="100">
        <v>12</v>
      </c>
      <c r="C81" s="46"/>
      <c r="D81" s="45"/>
      <c r="E81" s="45"/>
      <c r="F81" s="45"/>
      <c r="G81" s="45"/>
      <c r="H81" s="47"/>
      <c r="J81" s="100">
        <v>12</v>
      </c>
      <c r="K81" s="46"/>
      <c r="L81" s="45"/>
      <c r="M81" s="45"/>
      <c r="N81" s="45"/>
      <c r="O81" s="45"/>
      <c r="P81" s="47"/>
    </row>
    <row r="82" spans="2:16" ht="12.75">
      <c r="B82" s="100">
        <v>13</v>
      </c>
      <c r="C82" s="46"/>
      <c r="D82" s="45"/>
      <c r="E82" s="45"/>
      <c r="F82" s="45"/>
      <c r="G82" s="45"/>
      <c r="H82" s="47"/>
      <c r="J82" s="100">
        <v>13</v>
      </c>
      <c r="K82" s="46"/>
      <c r="L82" s="45"/>
      <c r="M82" s="45"/>
      <c r="N82" s="45"/>
      <c r="O82" s="45"/>
      <c r="P82" s="47"/>
    </row>
    <row r="83" spans="2:16" ht="13.5" thickBot="1">
      <c r="B83" s="123">
        <v>14</v>
      </c>
      <c r="C83" s="131"/>
      <c r="D83" s="132"/>
      <c r="E83" s="132"/>
      <c r="F83" s="132"/>
      <c r="G83" s="132"/>
      <c r="H83" s="133"/>
      <c r="J83" s="123">
        <v>14</v>
      </c>
      <c r="K83" s="46"/>
      <c r="L83" s="45"/>
      <c r="M83" s="45"/>
      <c r="N83" s="45"/>
      <c r="O83" s="45"/>
      <c r="P83" s="47"/>
    </row>
    <row r="84" spans="2:16" ht="13.5" thickBot="1">
      <c r="B84" s="134"/>
      <c r="C84" s="135">
        <f aca="true" t="shared" si="6" ref="C84:H84">SUM(C76:C83)</f>
        <v>12</v>
      </c>
      <c r="D84" s="135">
        <f t="shared" si="6"/>
        <v>6</v>
      </c>
      <c r="E84" s="135">
        <f t="shared" si="6"/>
        <v>62</v>
      </c>
      <c r="F84" s="135">
        <f t="shared" si="6"/>
        <v>48</v>
      </c>
      <c r="G84" s="135">
        <f t="shared" si="6"/>
        <v>25168</v>
      </c>
      <c r="H84" s="135">
        <f t="shared" si="6"/>
        <v>25272</v>
      </c>
      <c r="J84" s="87"/>
      <c r="K84" s="83">
        <f>SUM(K77:K83)</f>
        <v>0</v>
      </c>
      <c r="L84" s="83">
        <f>SUM(L77:L83)</f>
        <v>0</v>
      </c>
      <c r="M84" s="83"/>
      <c r="N84" s="83"/>
      <c r="O84" s="83">
        <f>SUM(O77:O83)</f>
        <v>0</v>
      </c>
      <c r="P84" s="89">
        <f>SUM(P77:P83)</f>
        <v>0</v>
      </c>
    </row>
  </sheetData>
  <sheetProtection/>
  <mergeCells count="24">
    <mergeCell ref="D5:G5"/>
    <mergeCell ref="I5:J5"/>
    <mergeCell ref="D6:G6"/>
    <mergeCell ref="I6:J6"/>
    <mergeCell ref="D4:G4"/>
    <mergeCell ref="I4:J4"/>
    <mergeCell ref="C2:R2"/>
    <mergeCell ref="D3:G3"/>
    <mergeCell ref="I3:J3"/>
    <mergeCell ref="D9:G9"/>
    <mergeCell ref="I9:J9"/>
    <mergeCell ref="I7:J7"/>
    <mergeCell ref="D8:G8"/>
    <mergeCell ref="I8:J8"/>
    <mergeCell ref="C1:P1"/>
    <mergeCell ref="C68:H68"/>
    <mergeCell ref="K68:P68"/>
    <mergeCell ref="C11:H11"/>
    <mergeCell ref="C49:H49"/>
    <mergeCell ref="K49:P49"/>
    <mergeCell ref="D7:G7"/>
    <mergeCell ref="K11:P11"/>
    <mergeCell ref="C30:H30"/>
    <mergeCell ref="K30:P30"/>
  </mergeCells>
  <printOptions/>
  <pageMargins left="0.31" right="0.23" top="0.23" bottom="0.19" header="0.18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bauerwit</dc:creator>
  <cp:keywords/>
  <dc:description/>
  <cp:lastModifiedBy>FT</cp:lastModifiedBy>
  <cp:lastPrinted>2012-09-06T14:31:52Z</cp:lastPrinted>
  <dcterms:created xsi:type="dcterms:W3CDTF">2012-03-28T11:53:21Z</dcterms:created>
  <dcterms:modified xsi:type="dcterms:W3CDTF">2013-01-26T10:02:20Z</dcterms:modified>
  <cp:category/>
  <cp:version/>
  <cp:contentType/>
  <cp:contentStatus/>
</cp:coreProperties>
</file>