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85" windowHeight="58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<sst xmlns="http://schemas.openxmlformats.org/spreadsheetml/2006/main" count="109" uniqueCount="65">
  <si>
    <t>miejsce</t>
  </si>
  <si>
    <t>Nazwisko i Imię</t>
  </si>
  <si>
    <t>JANUSZEWSKA JULIA</t>
  </si>
  <si>
    <t>SZYJKA JANUSZ</t>
  </si>
  <si>
    <t>HARKOWSKI MAREK</t>
  </si>
  <si>
    <t xml:space="preserve">TURNIEJ </t>
  </si>
  <si>
    <t>KONTRYMOWICZ MIECZYSŁAW</t>
  </si>
  <si>
    <t>SOWUL ELKE</t>
  </si>
  <si>
    <t>DYBIŃSKI CEZARY</t>
  </si>
  <si>
    <t>CZYŻ DOMINIK</t>
  </si>
  <si>
    <t>MAJEWSKI PIOTR</t>
  </si>
  <si>
    <t>I</t>
  </si>
  <si>
    <t>II</t>
  </si>
  <si>
    <t>III</t>
  </si>
  <si>
    <t>IV</t>
  </si>
  <si>
    <t>V</t>
  </si>
  <si>
    <t>VI</t>
  </si>
  <si>
    <t>ilość gier</t>
  </si>
  <si>
    <t>WIŚNIEWSKI ZBIGNIEW</t>
  </si>
  <si>
    <t>SZEMPLIŃSKI SYLWESTER</t>
  </si>
  <si>
    <t>KWIATKOWSKI MAREK</t>
  </si>
  <si>
    <t>KRUTCZENKO ROBERT</t>
  </si>
  <si>
    <t>ORZECHOWSKI ARTUR</t>
  </si>
  <si>
    <t>WUJTEWICZ JANUSZ</t>
  </si>
  <si>
    <t>DĄBKOWSKA EWA</t>
  </si>
  <si>
    <t>SARNACKA ZOFIA</t>
  </si>
  <si>
    <t>ZMYSŁOWSKI FILIP</t>
  </si>
  <si>
    <t>LANGOWSKA ELA</t>
  </si>
  <si>
    <t>KOZŁOWSKI DARIUSZ</t>
  </si>
  <si>
    <t>TOTALL (pkt z turnieju + ilość gier)</t>
  </si>
  <si>
    <t>Klasyfikacja generalna CTBHelios III</t>
  </si>
  <si>
    <t>GUMIŃSKI TOMASZ</t>
  </si>
  <si>
    <t>SZCZĘSNY GRZEGORZ</t>
  </si>
  <si>
    <t>WIŚNIEWSKA DOROTA</t>
  </si>
  <si>
    <t>2 pkt za każdą grę</t>
  </si>
  <si>
    <t>SZWERTNER EDWARD</t>
  </si>
  <si>
    <t>HUSZCZA KRZYSZTOF</t>
  </si>
  <si>
    <t>LACHOWICZ JACEK</t>
  </si>
  <si>
    <t>ZYGAS ANDRZEJ</t>
  </si>
  <si>
    <t>PARDA KRZYSZTOF</t>
  </si>
  <si>
    <t>CYGLER TOMASZ</t>
  </si>
  <si>
    <t xml:space="preserve">KRUTCZENKO MARCIN </t>
  </si>
  <si>
    <t>KRZYŻANEK JACEK</t>
  </si>
  <si>
    <t>LIS KRZYSZTOF</t>
  </si>
  <si>
    <t>SCHMIDT AGNIESZKA</t>
  </si>
  <si>
    <t>pkt doliczane w TOP 24 - I runda</t>
  </si>
  <si>
    <t>pkt doliczane w TOP 24/2 w II runda</t>
  </si>
  <si>
    <t>N</t>
  </si>
  <si>
    <t>T</t>
  </si>
  <si>
    <t>1 GRA</t>
  </si>
  <si>
    <t>2 GRA</t>
  </si>
  <si>
    <t>3 GRA</t>
  </si>
  <si>
    <t>4 GRA</t>
  </si>
  <si>
    <t>5 GRA</t>
  </si>
  <si>
    <t>6 GRA</t>
  </si>
  <si>
    <t>7 GRA</t>
  </si>
  <si>
    <t>SUMA I RUNDA ELIMINACJI</t>
  </si>
  <si>
    <t>SUMA II RUNDA ELIMINACJI</t>
  </si>
  <si>
    <t>8 GRA</t>
  </si>
  <si>
    <t>SUMA III RUNDA ELIMINACJI - FINAŁ</t>
  </si>
  <si>
    <t>POTWIERDZENIE GRY</t>
  </si>
  <si>
    <t>K/M</t>
  </si>
  <si>
    <t>K</t>
  </si>
  <si>
    <t>M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</si>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</sst>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3" fillId="25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7" borderId="10" xfId="52" applyFont="1" applyFill="1" applyBorder="1" applyAlignment="1">
      <alignment horizontal="center" vertical="center"/>
      <protection/>
    </xf>
    <xf numFmtId="0" fontId="27" fillId="28" borderId="16" xfId="0" applyFont="1" applyFill="1" applyBorder="1" applyAlignment="1">
      <alignment horizontal="center"/>
    </xf>
    <xf numFmtId="0" fontId="22" fillId="29" borderId="1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3" fillId="25" borderId="20" xfId="0" applyFont="1" applyFill="1" applyBorder="1" applyAlignment="1">
      <alignment horizontal="center" vertical="center"/>
    </xf>
    <xf numFmtId="0" fontId="23" fillId="25" borderId="21" xfId="0" applyFont="1" applyFill="1" applyBorder="1" applyAlignment="1">
      <alignment horizontal="center" vertical="center"/>
    </xf>
    <xf numFmtId="0" fontId="23" fillId="25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23" fillId="30" borderId="27" xfId="0" applyNumberFormat="1" applyFont="1" applyFill="1" applyBorder="1" applyAlignment="1">
      <alignment horizontal="center" vertical="center"/>
    </xf>
    <xf numFmtId="0" fontId="23" fillId="25" borderId="28" xfId="0" applyFont="1" applyFill="1" applyBorder="1" applyAlignment="1">
      <alignment horizontal="center" vertical="center"/>
    </xf>
    <xf numFmtId="0" fontId="22" fillId="26" borderId="28" xfId="0" applyFont="1" applyFill="1" applyBorder="1" applyAlignment="1">
      <alignment horizontal="center" vertical="center"/>
    </xf>
    <xf numFmtId="0" fontId="27" fillId="28" borderId="29" xfId="0" applyFont="1" applyFill="1" applyBorder="1" applyAlignment="1">
      <alignment horizontal="center"/>
    </xf>
    <xf numFmtId="0" fontId="22" fillId="31" borderId="30" xfId="0" applyFont="1" applyFill="1" applyBorder="1" applyAlignment="1">
      <alignment horizontal="center" vertical="center"/>
    </xf>
    <xf numFmtId="0" fontId="23" fillId="30" borderId="31" xfId="0" applyNumberFormat="1" applyFont="1" applyFill="1" applyBorder="1" applyAlignment="1">
      <alignment horizontal="center" vertical="center"/>
    </xf>
    <xf numFmtId="0" fontId="22" fillId="31" borderId="32" xfId="0" applyFont="1" applyFill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wrapText="1"/>
    </xf>
    <xf numFmtId="0" fontId="0" fillId="0" borderId="31" xfId="0" applyNumberFormat="1" applyFill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23" fillId="0" borderId="33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52" applyFont="1" applyFill="1" applyBorder="1" applyAlignment="1">
      <alignment horizontal="center" vertical="center"/>
      <protection/>
    </xf>
    <xf numFmtId="0" fontId="0" fillId="10" borderId="10" xfId="0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0" fillId="28" borderId="11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0" fontId="20" fillId="26" borderId="34" xfId="0" applyFont="1" applyFill="1" applyBorder="1" applyAlignment="1">
      <alignment horizontal="center" vertical="center"/>
    </xf>
    <xf numFmtId="0" fontId="20" fillId="26" borderId="25" xfId="0" applyFont="1" applyFill="1" applyBorder="1" applyAlignment="1">
      <alignment horizontal="center" vertical="center"/>
    </xf>
    <xf numFmtId="0" fontId="22" fillId="31" borderId="35" xfId="0" applyFont="1" applyFill="1" applyBorder="1" applyAlignment="1">
      <alignment horizontal="center" vertical="center"/>
    </xf>
    <xf numFmtId="0" fontId="20" fillId="26" borderId="26" xfId="0" applyFont="1" applyFill="1" applyBorder="1" applyAlignment="1">
      <alignment horizontal="center" vertical="center"/>
    </xf>
    <xf numFmtId="1" fontId="0" fillId="0" borderId="33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1" fontId="0" fillId="28" borderId="10" xfId="0" applyNumberFormat="1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0" fontId="22" fillId="24" borderId="20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 textRotation="180"/>
    </xf>
    <xf numFmtId="0" fontId="20" fillId="34" borderId="39" xfId="0" applyFont="1" applyFill="1" applyBorder="1" applyAlignment="1">
      <alignment horizontal="center" vertical="center" textRotation="180"/>
    </xf>
    <xf numFmtId="0" fontId="21" fillId="34" borderId="40" xfId="0" applyFont="1" applyFill="1" applyBorder="1" applyAlignment="1">
      <alignment horizontal="center" vertical="center"/>
    </xf>
    <xf numFmtId="0" fontId="21" fillId="34" borderId="41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27" fillId="28" borderId="38" xfId="0" applyNumberFormat="1" applyFont="1" applyFill="1" applyBorder="1" applyAlignment="1">
      <alignment horizontal="center" vertical="center" textRotation="180" wrapText="1"/>
    </xf>
    <xf numFmtId="0" fontId="27" fillId="28" borderId="42" xfId="0" applyNumberFormat="1" applyFont="1" applyFill="1" applyBorder="1" applyAlignment="1">
      <alignment horizontal="center" vertical="center" textRotation="180" wrapText="1"/>
    </xf>
    <xf numFmtId="0" fontId="20" fillId="26" borderId="40" xfId="0" applyFont="1" applyFill="1" applyBorder="1" applyAlignment="1">
      <alignment horizontal="center" vertical="center" textRotation="180" wrapText="1"/>
    </xf>
    <xf numFmtId="0" fontId="20" fillId="26" borderId="43" xfId="0" applyFont="1" applyFill="1" applyBorder="1" applyAlignment="1">
      <alignment horizontal="center" vertical="center" textRotation="180" wrapText="1"/>
    </xf>
    <xf numFmtId="0" fontId="21" fillId="34" borderId="40" xfId="0" applyFont="1" applyFill="1" applyBorder="1" applyAlignment="1">
      <alignment horizontal="center" vertical="center" textRotation="180"/>
    </xf>
    <xf numFmtId="0" fontId="21" fillId="34" borderId="41" xfId="0" applyFont="1" applyFill="1" applyBorder="1" applyAlignment="1">
      <alignment horizontal="center" vertical="center" textRotation="180"/>
    </xf>
    <xf numFmtId="0" fontId="0" fillId="28" borderId="10" xfId="0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19" fillId="35" borderId="39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20" fillId="34" borderId="40" xfId="0" applyFont="1" applyFill="1" applyBorder="1" applyAlignment="1">
      <alignment horizontal="center" vertical="center" textRotation="180"/>
    </xf>
    <xf numFmtId="0" fontId="20" fillId="34" borderId="43" xfId="0" applyFont="1" applyFill="1" applyBorder="1" applyAlignment="1">
      <alignment horizontal="center" vertical="center" textRotation="180"/>
    </xf>
    <xf numFmtId="0" fontId="0" fillId="10" borderId="10" xfId="0" applyFill="1" applyBorder="1" applyAlignment="1">
      <alignment horizontal="center" vertical="center" wrapText="1"/>
    </xf>
    <xf numFmtId="0" fontId="22" fillId="27" borderId="28" xfId="52" applyFont="1" applyFill="1" applyBorder="1" applyAlignment="1">
      <alignment horizontal="center" vertical="center"/>
      <protection/>
    </xf>
    <xf numFmtId="0" fontId="22" fillId="29" borderId="29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5"/>
  <sheetViews>
    <sheetView tabSelected="1" zoomScalePageLayoutView="0" workbookViewId="0" topLeftCell="A1">
      <selection activeCell="Z22" sqref="Z22"/>
    </sheetView>
  </sheetViews>
  <sheetFormatPr defaultColWidth="9.140625" defaultRowHeight="12.75"/>
  <cols>
    <col min="1" max="1" width="2.8515625" style="0" customWidth="1"/>
    <col min="2" max="3" width="3.00390625" style="0" bestFit="1" customWidth="1"/>
    <col min="4" max="4" width="26.7109375" style="0" bestFit="1" customWidth="1"/>
    <col min="5" max="5" width="6.00390625" style="0" bestFit="1" customWidth="1"/>
    <col min="6" max="6" width="6.421875" style="0" bestFit="1" customWidth="1"/>
    <col min="7" max="7" width="6.8515625" style="0" bestFit="1" customWidth="1"/>
    <col min="8" max="8" width="7.28125" style="0" bestFit="1" customWidth="1"/>
    <col min="9" max="9" width="6.8515625" style="0" bestFit="1" customWidth="1"/>
    <col min="10" max="10" width="7.28125" style="0" bestFit="1" customWidth="1"/>
    <col min="11" max="11" width="7.28125" style="0" customWidth="1"/>
    <col min="12" max="12" width="3.28125" style="0" bestFit="1" customWidth="1"/>
    <col min="14" max="14" width="9.140625" style="49" customWidth="1"/>
    <col min="16" max="16" width="8.57421875" style="0" customWidth="1"/>
    <col min="17" max="20" width="6.57421875" style="0" bestFit="1" customWidth="1"/>
  </cols>
  <sheetData>
    <row r="1" spans="2:27" ht="48.75" customHeight="1" thickBot="1">
      <c r="B1" s="83" t="s">
        <v>30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2:27" ht="12.75" customHeight="1">
      <c r="B2" s="68" t="s">
        <v>0</v>
      </c>
      <c r="C2" s="85" t="s">
        <v>61</v>
      </c>
      <c r="D2" s="70" t="s">
        <v>1</v>
      </c>
      <c r="E2" s="72" t="s">
        <v>5</v>
      </c>
      <c r="F2" s="73"/>
      <c r="G2" s="73"/>
      <c r="H2" s="73"/>
      <c r="I2" s="73"/>
      <c r="J2" s="74"/>
      <c r="K2" s="21"/>
      <c r="L2" s="79" t="s">
        <v>17</v>
      </c>
      <c r="M2" s="77" t="s">
        <v>29</v>
      </c>
      <c r="N2" s="75" t="s">
        <v>45</v>
      </c>
      <c r="O2" s="75" t="s">
        <v>46</v>
      </c>
      <c r="P2" s="82" t="s">
        <v>60</v>
      </c>
      <c r="Q2" s="81" t="s">
        <v>49</v>
      </c>
      <c r="R2" s="81" t="s">
        <v>50</v>
      </c>
      <c r="S2" s="81" t="s">
        <v>51</v>
      </c>
      <c r="T2" s="81" t="s">
        <v>52</v>
      </c>
      <c r="U2" s="81" t="s">
        <v>56</v>
      </c>
      <c r="V2" s="87" t="s">
        <v>53</v>
      </c>
      <c r="W2" s="87" t="s">
        <v>54</v>
      </c>
      <c r="X2" s="87" t="s">
        <v>57</v>
      </c>
      <c r="Y2" s="81" t="s">
        <v>55</v>
      </c>
      <c r="Z2" s="81" t="s">
        <v>58</v>
      </c>
      <c r="AA2" s="81" t="s">
        <v>59</v>
      </c>
    </row>
    <row r="3" spans="2:27" ht="69.75" customHeight="1" thickBot="1">
      <c r="B3" s="69"/>
      <c r="C3" s="86"/>
      <c r="D3" s="71"/>
      <c r="E3" s="15" t="s">
        <v>11</v>
      </c>
      <c r="F3" s="16" t="s">
        <v>12</v>
      </c>
      <c r="G3" s="16" t="s">
        <v>13</v>
      </c>
      <c r="H3" s="16" t="s">
        <v>14</v>
      </c>
      <c r="I3" s="16" t="s">
        <v>15</v>
      </c>
      <c r="J3" s="17" t="s">
        <v>16</v>
      </c>
      <c r="K3" s="22" t="s">
        <v>34</v>
      </c>
      <c r="L3" s="80"/>
      <c r="M3" s="78"/>
      <c r="N3" s="76"/>
      <c r="O3" s="76"/>
      <c r="P3" s="82"/>
      <c r="Q3" s="81"/>
      <c r="R3" s="81"/>
      <c r="S3" s="81"/>
      <c r="T3" s="81"/>
      <c r="U3" s="81"/>
      <c r="V3" s="87"/>
      <c r="W3" s="87"/>
      <c r="X3" s="87"/>
      <c r="Y3" s="81"/>
      <c r="Z3" s="81"/>
      <c r="AA3" s="81"/>
    </row>
    <row r="4" spans="2:27" ht="15.75" customHeight="1">
      <c r="B4" s="4">
        <v>1</v>
      </c>
      <c r="C4" s="64" t="s">
        <v>62</v>
      </c>
      <c r="D4" s="37" t="s">
        <v>2</v>
      </c>
      <c r="E4" s="26">
        <v>42</v>
      </c>
      <c r="F4" s="27">
        <v>44</v>
      </c>
      <c r="G4" s="28">
        <v>28</v>
      </c>
      <c r="H4" s="88">
        <v>28</v>
      </c>
      <c r="I4" s="29">
        <v>28</v>
      </c>
      <c r="J4" s="89">
        <v>16</v>
      </c>
      <c r="K4" s="30">
        <f>SUM(2*L4)</f>
        <v>72</v>
      </c>
      <c r="L4" s="18">
        <v>36</v>
      </c>
      <c r="M4" s="50">
        <f>SUM(E4:K4)</f>
        <v>258</v>
      </c>
      <c r="N4" s="54">
        <f>SUM(M4*5)/100</f>
        <v>12.9</v>
      </c>
      <c r="O4" s="57">
        <f>SUM(N4/2)</f>
        <v>6.45</v>
      </c>
      <c r="P4" s="61">
        <v>1</v>
      </c>
      <c r="Q4" s="60">
        <v>236</v>
      </c>
      <c r="R4" s="60">
        <v>300</v>
      </c>
      <c r="S4" s="60">
        <v>166</v>
      </c>
      <c r="T4" s="60">
        <v>200</v>
      </c>
      <c r="U4" s="62">
        <f>SUM(Q4:T4)+N4+20</f>
        <v>934.9</v>
      </c>
      <c r="V4" s="43">
        <v>168</v>
      </c>
      <c r="W4" s="43">
        <v>190</v>
      </c>
      <c r="X4" s="63">
        <f>SUM(V4:W4)+O4+10</f>
        <v>374.45</v>
      </c>
      <c r="Y4" s="60">
        <v>203</v>
      </c>
      <c r="Z4" s="60">
        <v>218</v>
      </c>
      <c r="AA4" s="60">
        <f>SUM(Y4:Z4)+10</f>
        <v>431</v>
      </c>
    </row>
    <row r="5" spans="2:27" ht="15.75" customHeight="1">
      <c r="B5" s="5">
        <v>2</v>
      </c>
      <c r="C5" s="64" t="s">
        <v>63</v>
      </c>
      <c r="D5" s="23" t="s">
        <v>26</v>
      </c>
      <c r="E5" s="31">
        <v>38</v>
      </c>
      <c r="F5" s="10">
        <v>40</v>
      </c>
      <c r="G5" s="11">
        <v>36</v>
      </c>
      <c r="H5" s="42"/>
      <c r="I5" s="13">
        <v>5</v>
      </c>
      <c r="J5" s="46"/>
      <c r="K5" s="32">
        <f>SUM(2*L5)</f>
        <v>48</v>
      </c>
      <c r="L5" s="18">
        <v>24</v>
      </c>
      <c r="M5" s="51">
        <f>SUM(E5:K5)</f>
        <v>167</v>
      </c>
      <c r="N5" s="55">
        <f>SUM(M5*5)/100</f>
        <v>8.35</v>
      </c>
      <c r="O5" s="58">
        <f>SUM(N5/2)</f>
        <v>4.175</v>
      </c>
      <c r="P5" s="61">
        <v>6</v>
      </c>
      <c r="Q5" s="60">
        <v>170</v>
      </c>
      <c r="R5" s="60">
        <v>145</v>
      </c>
      <c r="S5" s="60">
        <v>139</v>
      </c>
      <c r="T5" s="60">
        <v>224</v>
      </c>
      <c r="U5" s="62">
        <f>SUM(Q5:T5)+N5</f>
        <v>686.35</v>
      </c>
      <c r="V5" s="43">
        <v>258</v>
      </c>
      <c r="W5" s="43">
        <v>166</v>
      </c>
      <c r="X5" s="63">
        <f>SUM(V5:W5)+O5</f>
        <v>428.175</v>
      </c>
      <c r="Y5" s="60">
        <v>179</v>
      </c>
      <c r="Z5" s="60">
        <v>191</v>
      </c>
      <c r="AA5" s="60">
        <f>SUM(Y5:Z5)</f>
        <v>370</v>
      </c>
    </row>
    <row r="6" spans="2:28" ht="15.75" customHeight="1">
      <c r="B6" s="5">
        <v>3</v>
      </c>
      <c r="C6" s="64" t="s">
        <v>63</v>
      </c>
      <c r="D6" s="23" t="s">
        <v>8</v>
      </c>
      <c r="E6" s="31">
        <v>30</v>
      </c>
      <c r="F6" s="10">
        <v>6</v>
      </c>
      <c r="G6" s="11">
        <v>34</v>
      </c>
      <c r="H6" s="12">
        <v>16</v>
      </c>
      <c r="I6" s="13">
        <v>26</v>
      </c>
      <c r="J6" s="14">
        <v>12</v>
      </c>
      <c r="K6" s="32">
        <f>SUM(2*L6)</f>
        <v>60</v>
      </c>
      <c r="L6" s="18">
        <v>30</v>
      </c>
      <c r="M6" s="51">
        <f>SUM(E6:K6)</f>
        <v>184</v>
      </c>
      <c r="N6" s="55">
        <f>SUM(M6*5)/100</f>
        <v>9.2</v>
      </c>
      <c r="O6" s="58">
        <f>SUM(N6/2)</f>
        <v>4.6</v>
      </c>
      <c r="P6" s="61">
        <v>3</v>
      </c>
      <c r="Q6" s="60">
        <v>180</v>
      </c>
      <c r="R6" s="60">
        <v>212</v>
      </c>
      <c r="S6" s="60">
        <v>172</v>
      </c>
      <c r="T6" s="60">
        <v>203</v>
      </c>
      <c r="U6" s="62">
        <f>SUM(Q6:T6)+N6</f>
        <v>776.2</v>
      </c>
      <c r="V6" s="43">
        <v>180</v>
      </c>
      <c r="W6" s="43">
        <v>213</v>
      </c>
      <c r="X6" s="63">
        <f>SUM(V6:W6)+O6</f>
        <v>397.6</v>
      </c>
      <c r="Y6" s="60">
        <v>156</v>
      </c>
      <c r="Z6" s="60">
        <v>165</v>
      </c>
      <c r="AA6" s="60">
        <f>SUM(Y6:Z6)</f>
        <v>321</v>
      </c>
      <c r="AB6" t="s">
        <v>64</v>
      </c>
    </row>
    <row r="7" spans="2:27" ht="15.75" customHeight="1">
      <c r="B7" s="5">
        <v>4</v>
      </c>
      <c r="C7" s="64" t="s">
        <v>62</v>
      </c>
      <c r="D7" s="23" t="s">
        <v>27</v>
      </c>
      <c r="E7" s="31">
        <v>36</v>
      </c>
      <c r="F7" s="10">
        <v>34</v>
      </c>
      <c r="G7" s="41"/>
      <c r="H7" s="12">
        <v>30</v>
      </c>
      <c r="I7" s="13">
        <v>32</v>
      </c>
      <c r="J7" s="46"/>
      <c r="K7" s="32">
        <f>SUM(2*L7)</f>
        <v>48</v>
      </c>
      <c r="L7" s="18">
        <v>24</v>
      </c>
      <c r="M7" s="51">
        <f>SUM(E7:K7)</f>
        <v>180</v>
      </c>
      <c r="N7" s="55">
        <f>SUM(M7*5)/100</f>
        <v>9</v>
      </c>
      <c r="O7" s="58">
        <f>SUM(N7/2)</f>
        <v>4.5</v>
      </c>
      <c r="P7" s="61">
        <v>5</v>
      </c>
      <c r="Q7" s="60">
        <v>179</v>
      </c>
      <c r="R7" s="60">
        <v>172</v>
      </c>
      <c r="S7" s="60">
        <v>170</v>
      </c>
      <c r="T7" s="60">
        <v>184</v>
      </c>
      <c r="U7" s="62">
        <f>SUM(Q7:T7)+N7+20</f>
        <v>734</v>
      </c>
      <c r="V7" s="43">
        <v>189</v>
      </c>
      <c r="W7" s="43">
        <v>202</v>
      </c>
      <c r="X7" s="63">
        <f>SUM(V7:W7)+O7+10</f>
        <v>405.5</v>
      </c>
      <c r="Y7" s="60">
        <v>147</v>
      </c>
      <c r="Z7" s="60">
        <v>160</v>
      </c>
      <c r="AA7" s="60">
        <f>SUM(Y7:Z7)+10</f>
        <v>317</v>
      </c>
    </row>
    <row r="8" spans="2:27" ht="15.75" customHeight="1">
      <c r="B8" s="5">
        <v>5</v>
      </c>
      <c r="C8" s="64" t="s">
        <v>63</v>
      </c>
      <c r="D8" s="23" t="s">
        <v>6</v>
      </c>
      <c r="E8" s="31">
        <v>22</v>
      </c>
      <c r="F8" s="10">
        <v>32</v>
      </c>
      <c r="G8" s="11">
        <v>30</v>
      </c>
      <c r="H8" s="12">
        <v>32</v>
      </c>
      <c r="I8" s="13">
        <v>36</v>
      </c>
      <c r="J8" s="14">
        <v>24</v>
      </c>
      <c r="K8" s="32">
        <f>SUM(2*L8)</f>
        <v>72</v>
      </c>
      <c r="L8" s="18">
        <v>36</v>
      </c>
      <c r="M8" s="51">
        <f>SUM(E8:K8)</f>
        <v>248</v>
      </c>
      <c r="N8" s="55">
        <f>SUM(M8*5)/100</f>
        <v>12.4</v>
      </c>
      <c r="O8" s="58">
        <f>SUM(N8/2)</f>
        <v>6.2</v>
      </c>
      <c r="P8" s="61">
        <v>5</v>
      </c>
      <c r="Q8" s="60">
        <v>150</v>
      </c>
      <c r="R8" s="60">
        <v>171</v>
      </c>
      <c r="S8" s="60">
        <v>212</v>
      </c>
      <c r="T8" s="60">
        <v>181</v>
      </c>
      <c r="U8" s="62">
        <f>SUM(Q8:T8)+N8</f>
        <v>726.4</v>
      </c>
      <c r="V8" s="43">
        <v>158</v>
      </c>
      <c r="W8" s="43">
        <v>208</v>
      </c>
      <c r="X8" s="63">
        <f>SUM(V8:W8)+O8</f>
        <v>372.2</v>
      </c>
      <c r="Y8" s="60"/>
      <c r="Z8" s="60"/>
      <c r="AA8" s="60">
        <f>SUM(Y8:Z8)</f>
        <v>0</v>
      </c>
    </row>
    <row r="9" spans="2:27" ht="15.75" customHeight="1">
      <c r="B9" s="5">
        <v>6</v>
      </c>
      <c r="C9" s="64" t="s">
        <v>63</v>
      </c>
      <c r="D9" s="23" t="s">
        <v>20</v>
      </c>
      <c r="E9" s="31">
        <v>32</v>
      </c>
      <c r="F9" s="10">
        <v>24</v>
      </c>
      <c r="G9" s="41"/>
      <c r="H9" s="12">
        <v>36</v>
      </c>
      <c r="I9" s="13">
        <v>24</v>
      </c>
      <c r="J9" s="14">
        <v>28</v>
      </c>
      <c r="K9" s="32">
        <f>SUM(2*L9)</f>
        <v>60</v>
      </c>
      <c r="L9" s="18">
        <v>30</v>
      </c>
      <c r="M9" s="51">
        <f>SUM(E9:K9)</f>
        <v>204</v>
      </c>
      <c r="N9" s="55">
        <f>SUM(M9*5)/100</f>
        <v>10.2</v>
      </c>
      <c r="O9" s="58">
        <f>SUM(N9/2)</f>
        <v>5.1</v>
      </c>
      <c r="P9" s="61">
        <v>7</v>
      </c>
      <c r="Q9" s="60">
        <v>215</v>
      </c>
      <c r="R9" s="60">
        <v>214</v>
      </c>
      <c r="S9" s="60">
        <v>171</v>
      </c>
      <c r="T9" s="60">
        <v>191</v>
      </c>
      <c r="U9" s="62">
        <f>SUM(Q9:T9)+N9</f>
        <v>801.2</v>
      </c>
      <c r="V9" s="43">
        <v>192</v>
      </c>
      <c r="W9" s="43">
        <v>170</v>
      </c>
      <c r="X9" s="63">
        <f>SUM(V9:W9)+O9</f>
        <v>367.1</v>
      </c>
      <c r="Y9" s="60"/>
      <c r="Z9" s="60"/>
      <c r="AA9" s="60">
        <f>SUM(Y9:Z9)</f>
        <v>0</v>
      </c>
    </row>
    <row r="10" spans="2:27" ht="15.75" customHeight="1">
      <c r="B10" s="5">
        <v>7</v>
      </c>
      <c r="C10" s="64" t="s">
        <v>63</v>
      </c>
      <c r="D10" s="23" t="s">
        <v>21</v>
      </c>
      <c r="E10" s="31">
        <v>3</v>
      </c>
      <c r="F10" s="10">
        <v>28</v>
      </c>
      <c r="G10" s="11">
        <v>12</v>
      </c>
      <c r="H10" s="12">
        <v>38</v>
      </c>
      <c r="I10" s="13">
        <v>14</v>
      </c>
      <c r="J10" s="14">
        <v>30</v>
      </c>
      <c r="K10" s="32">
        <f>SUM(2*L10)</f>
        <v>72</v>
      </c>
      <c r="L10" s="18">
        <v>36</v>
      </c>
      <c r="M10" s="51">
        <f>SUM(E10:K10)</f>
        <v>197</v>
      </c>
      <c r="N10" s="55">
        <f>SUM(M10*5)/100</f>
        <v>9.85</v>
      </c>
      <c r="O10" s="58">
        <f>SUM(N10/2)</f>
        <v>4.925</v>
      </c>
      <c r="P10" s="61">
        <v>4</v>
      </c>
      <c r="Q10" s="60">
        <v>175</v>
      </c>
      <c r="R10" s="60">
        <v>148</v>
      </c>
      <c r="S10" s="60">
        <v>224</v>
      </c>
      <c r="T10" s="60">
        <v>239</v>
      </c>
      <c r="U10" s="62">
        <f>SUM(Q10:T10)+N10</f>
        <v>795.85</v>
      </c>
      <c r="V10" s="43">
        <v>213</v>
      </c>
      <c r="W10" s="43">
        <v>134</v>
      </c>
      <c r="X10" s="63">
        <f>SUM(V10:W10)+O10</f>
        <v>351.925</v>
      </c>
      <c r="Y10" s="60"/>
      <c r="Z10" s="60"/>
      <c r="AA10" s="60">
        <f>SUM(Y10:Z10)</f>
        <v>0</v>
      </c>
    </row>
    <row r="11" spans="2:27" ht="15.75" customHeight="1">
      <c r="B11" s="5">
        <v>8</v>
      </c>
      <c r="C11" s="64" t="s">
        <v>63</v>
      </c>
      <c r="D11" s="23" t="s">
        <v>9</v>
      </c>
      <c r="E11" s="31">
        <v>16</v>
      </c>
      <c r="F11" s="10">
        <v>22</v>
      </c>
      <c r="G11" s="11">
        <v>24</v>
      </c>
      <c r="H11" s="12">
        <v>10</v>
      </c>
      <c r="I11" s="13">
        <v>34</v>
      </c>
      <c r="J11" s="14">
        <v>5</v>
      </c>
      <c r="K11" s="32">
        <f>SUM(2*L11)</f>
        <v>72</v>
      </c>
      <c r="L11" s="18">
        <v>36</v>
      </c>
      <c r="M11" s="51">
        <f>SUM(E11:K11)</f>
        <v>183</v>
      </c>
      <c r="N11" s="55">
        <f>SUM(M11*5)/100</f>
        <v>9.15</v>
      </c>
      <c r="O11" s="58">
        <f>SUM(N11/2)</f>
        <v>4.575</v>
      </c>
      <c r="P11" s="61">
        <v>1</v>
      </c>
      <c r="Q11" s="60">
        <v>200</v>
      </c>
      <c r="R11" s="60">
        <v>199</v>
      </c>
      <c r="S11" s="60">
        <v>139</v>
      </c>
      <c r="T11" s="60">
        <v>154</v>
      </c>
      <c r="U11" s="62">
        <f>SUM(Q11:T11)+N11</f>
        <v>701.15</v>
      </c>
      <c r="V11" s="43">
        <v>158</v>
      </c>
      <c r="W11" s="43">
        <v>181</v>
      </c>
      <c r="X11" s="63">
        <f>SUM(V11:W11)+O11</f>
        <v>343.575</v>
      </c>
      <c r="Y11" s="60"/>
      <c r="Z11" s="60"/>
      <c r="AA11" s="60">
        <f>SUM(Y11:Z11)</f>
        <v>0</v>
      </c>
    </row>
    <row r="12" spans="2:27" ht="15.75" customHeight="1">
      <c r="B12" s="5">
        <v>9</v>
      </c>
      <c r="C12" s="64" t="s">
        <v>63</v>
      </c>
      <c r="D12" s="23" t="s">
        <v>3</v>
      </c>
      <c r="E12" s="31">
        <v>34</v>
      </c>
      <c r="F12" s="10">
        <v>38</v>
      </c>
      <c r="G12" s="11">
        <v>32</v>
      </c>
      <c r="H12" s="42"/>
      <c r="I12" s="13">
        <v>38</v>
      </c>
      <c r="J12" s="14">
        <v>32</v>
      </c>
      <c r="K12" s="32">
        <f>SUM(2*L12)</f>
        <v>60</v>
      </c>
      <c r="L12" s="18">
        <v>30</v>
      </c>
      <c r="M12" s="51">
        <f>SUM(E12:K12)</f>
        <v>234</v>
      </c>
      <c r="N12" s="55">
        <f>SUM(M12*5)/100</f>
        <v>11.7</v>
      </c>
      <c r="O12" s="58">
        <f>SUM(N12/2)</f>
        <v>5.85</v>
      </c>
      <c r="P12" s="61">
        <v>7</v>
      </c>
      <c r="Q12" s="60">
        <v>172</v>
      </c>
      <c r="R12" s="60">
        <v>196</v>
      </c>
      <c r="S12" s="60">
        <v>175</v>
      </c>
      <c r="T12" s="60">
        <v>160</v>
      </c>
      <c r="U12" s="62">
        <f>SUM(Q12:T12)+N12</f>
        <v>714.7</v>
      </c>
      <c r="V12" s="43">
        <v>165</v>
      </c>
      <c r="W12" s="43">
        <v>169</v>
      </c>
      <c r="X12" s="63">
        <f>SUM(V12:W12)+O12</f>
        <v>339.85</v>
      </c>
      <c r="Y12" s="60"/>
      <c r="Z12" s="60"/>
      <c r="AA12" s="60">
        <f>SUM(Y12:Z12)</f>
        <v>0</v>
      </c>
    </row>
    <row r="13" spans="2:27" ht="15.75" customHeight="1">
      <c r="B13" s="5">
        <v>10</v>
      </c>
      <c r="C13" s="64" t="s">
        <v>63</v>
      </c>
      <c r="D13" s="23" t="s">
        <v>18</v>
      </c>
      <c r="E13" s="31">
        <v>14</v>
      </c>
      <c r="F13" s="39"/>
      <c r="G13" s="41"/>
      <c r="H13" s="42"/>
      <c r="I13" s="44"/>
      <c r="J13" s="46"/>
      <c r="K13" s="32">
        <f>SUM(2*L13)</f>
        <v>12</v>
      </c>
      <c r="L13" s="18">
        <v>6</v>
      </c>
      <c r="M13" s="51">
        <f>SUM(E13:K13)</f>
        <v>26</v>
      </c>
      <c r="N13" s="55">
        <f>SUM(M13*5)/100</f>
        <v>1.3</v>
      </c>
      <c r="O13" s="58">
        <f>SUM(N13/2)</f>
        <v>0.65</v>
      </c>
      <c r="P13" s="61">
        <v>8</v>
      </c>
      <c r="Q13" s="60">
        <v>176</v>
      </c>
      <c r="R13" s="60">
        <v>192</v>
      </c>
      <c r="S13" s="60">
        <v>195</v>
      </c>
      <c r="T13" s="60">
        <v>209</v>
      </c>
      <c r="U13" s="62">
        <f>SUM(Q13:T13)+N13</f>
        <v>773.3</v>
      </c>
      <c r="V13" s="43">
        <v>180</v>
      </c>
      <c r="W13" s="43">
        <v>159</v>
      </c>
      <c r="X13" s="63">
        <f>SUM(V13:W13)+O13</f>
        <v>339.65</v>
      </c>
      <c r="Y13" s="60"/>
      <c r="Z13" s="60"/>
      <c r="AA13" s="60">
        <f>SUM(Y13:Z13)</f>
        <v>0</v>
      </c>
    </row>
    <row r="14" spans="2:27" ht="15.75" customHeight="1">
      <c r="B14" s="5">
        <v>11</v>
      </c>
      <c r="C14" s="64" t="s">
        <v>63</v>
      </c>
      <c r="D14" s="23" t="s">
        <v>36</v>
      </c>
      <c r="E14" s="33"/>
      <c r="F14" s="38">
        <v>30</v>
      </c>
      <c r="G14" s="11">
        <v>8</v>
      </c>
      <c r="H14" s="42"/>
      <c r="I14" s="13">
        <v>4</v>
      </c>
      <c r="J14" s="46"/>
      <c r="K14" s="32">
        <f>SUM(2*L14)</f>
        <v>36</v>
      </c>
      <c r="L14" s="19">
        <v>18</v>
      </c>
      <c r="M14" s="51">
        <f>SUM(E14:K14)</f>
        <v>78</v>
      </c>
      <c r="N14" s="55">
        <f>SUM(M14*5)/100</f>
        <v>3.9</v>
      </c>
      <c r="O14" s="58">
        <f>SUM(N14/2)</f>
        <v>1.95</v>
      </c>
      <c r="P14" s="61">
        <v>6</v>
      </c>
      <c r="Q14" s="60">
        <v>150</v>
      </c>
      <c r="R14" s="60">
        <v>191</v>
      </c>
      <c r="S14" s="60">
        <v>146</v>
      </c>
      <c r="T14" s="60">
        <v>220</v>
      </c>
      <c r="U14" s="62">
        <f>SUM(Q14:T14)+N14</f>
        <v>710.9</v>
      </c>
      <c r="V14" s="43">
        <v>151</v>
      </c>
      <c r="W14" s="43">
        <v>144</v>
      </c>
      <c r="X14" s="63">
        <f>SUM(V14:W14)+O14</f>
        <v>296.95</v>
      </c>
      <c r="Y14" s="60"/>
      <c r="Z14" s="60"/>
      <c r="AA14" s="60">
        <f>SUM(Y14:Z14)</f>
        <v>0</v>
      </c>
    </row>
    <row r="15" spans="2:27" ht="15.75" customHeight="1">
      <c r="B15" s="5">
        <v>12</v>
      </c>
      <c r="C15" s="64" t="s">
        <v>63</v>
      </c>
      <c r="D15" s="23" t="s">
        <v>10</v>
      </c>
      <c r="E15" s="31">
        <v>26</v>
      </c>
      <c r="F15" s="10">
        <v>5</v>
      </c>
      <c r="G15" s="41"/>
      <c r="H15" s="12">
        <v>2</v>
      </c>
      <c r="I15" s="44"/>
      <c r="J15" s="14">
        <v>26</v>
      </c>
      <c r="K15" s="32">
        <f>SUM(2*L15)</f>
        <v>48</v>
      </c>
      <c r="L15" s="19">
        <v>24</v>
      </c>
      <c r="M15" s="51">
        <f>SUM(E15:K15)</f>
        <v>107</v>
      </c>
      <c r="N15" s="55">
        <f>SUM(M15*5)/100</f>
        <v>5.35</v>
      </c>
      <c r="O15" s="58">
        <f>SUM(N15/2)</f>
        <v>2.675</v>
      </c>
      <c r="P15" s="61">
        <v>2</v>
      </c>
      <c r="Q15" s="60">
        <v>169</v>
      </c>
      <c r="R15" s="60">
        <v>163</v>
      </c>
      <c r="S15" s="60">
        <v>163</v>
      </c>
      <c r="T15" s="60">
        <v>163</v>
      </c>
      <c r="U15" s="62">
        <f>SUM(Q15:T15)+N15</f>
        <v>663.35</v>
      </c>
      <c r="V15" s="43">
        <v>108</v>
      </c>
      <c r="W15" s="43">
        <v>183</v>
      </c>
      <c r="X15" s="63">
        <f>SUM(V15:W15)+O15</f>
        <v>293.675</v>
      </c>
      <c r="Y15" s="60"/>
      <c r="Z15" s="60"/>
      <c r="AA15" s="60">
        <f>SUM(Y15:Z15)</f>
        <v>0</v>
      </c>
    </row>
    <row r="16" spans="2:27" ht="15.75" customHeight="1">
      <c r="B16" s="5">
        <v>13</v>
      </c>
      <c r="C16" s="64" t="s">
        <v>63</v>
      </c>
      <c r="D16" s="23" t="s">
        <v>28</v>
      </c>
      <c r="E16" s="31">
        <v>10</v>
      </c>
      <c r="F16" s="39"/>
      <c r="G16" s="41"/>
      <c r="H16" s="12">
        <v>8</v>
      </c>
      <c r="I16" s="13">
        <v>3</v>
      </c>
      <c r="J16" s="14">
        <v>6</v>
      </c>
      <c r="K16" s="32">
        <f>SUM(2*L16)</f>
        <v>48</v>
      </c>
      <c r="L16" s="19">
        <v>24</v>
      </c>
      <c r="M16" s="51">
        <f>SUM(E16:K16)</f>
        <v>75</v>
      </c>
      <c r="N16" s="55">
        <f>SUM(M16*5)/100</f>
        <v>3.75</v>
      </c>
      <c r="O16" s="58">
        <f>SUM(N16/2)</f>
        <v>1.875</v>
      </c>
      <c r="P16" s="61">
        <v>4</v>
      </c>
      <c r="Q16" s="60">
        <v>148</v>
      </c>
      <c r="R16" s="60">
        <v>177</v>
      </c>
      <c r="S16" s="60">
        <v>190</v>
      </c>
      <c r="T16" s="60">
        <v>156</v>
      </c>
      <c r="U16" s="62">
        <f>SUM(Q16:T16)+N16</f>
        <v>674.75</v>
      </c>
      <c r="V16" s="43">
        <v>163</v>
      </c>
      <c r="W16" s="43">
        <v>109</v>
      </c>
      <c r="X16" s="63">
        <f>SUM(V16:W16)+O16</f>
        <v>273.875</v>
      </c>
      <c r="Y16" s="60"/>
      <c r="Z16" s="60"/>
      <c r="AA16" s="60">
        <f>SUM(Y16:Z16)</f>
        <v>0</v>
      </c>
    </row>
    <row r="17" spans="2:27" ht="15.75" customHeight="1">
      <c r="B17" s="5">
        <v>14</v>
      </c>
      <c r="C17" s="64" t="s">
        <v>63</v>
      </c>
      <c r="D17" s="23" t="s">
        <v>38</v>
      </c>
      <c r="E17" s="33"/>
      <c r="F17" s="38">
        <v>1</v>
      </c>
      <c r="G17" s="11">
        <v>4</v>
      </c>
      <c r="H17" s="12">
        <v>1</v>
      </c>
      <c r="I17" s="44"/>
      <c r="J17" s="14">
        <v>1</v>
      </c>
      <c r="K17" s="32">
        <f>SUM(2*L17)</f>
        <v>48</v>
      </c>
      <c r="L17" s="19">
        <v>24</v>
      </c>
      <c r="M17" s="51">
        <f>SUM(E17:K17)</f>
        <v>55</v>
      </c>
      <c r="N17" s="55">
        <f>SUM(M17*5)/100</f>
        <v>2.75</v>
      </c>
      <c r="O17" s="58">
        <f>SUM(N17/2)</f>
        <v>1.375</v>
      </c>
      <c r="P17" s="61">
        <v>2</v>
      </c>
      <c r="Q17" s="60">
        <v>103</v>
      </c>
      <c r="R17" s="60">
        <v>114</v>
      </c>
      <c r="S17" s="60">
        <v>165</v>
      </c>
      <c r="T17" s="60">
        <v>168</v>
      </c>
      <c r="U17" s="62">
        <f>SUM(Q17:T17)+N17</f>
        <v>552.75</v>
      </c>
      <c r="V17" s="43">
        <v>105</v>
      </c>
      <c r="W17" s="43">
        <v>166</v>
      </c>
      <c r="X17" s="63">
        <f>SUM(V17:W17)+O17</f>
        <v>272.375</v>
      </c>
      <c r="Y17" s="60"/>
      <c r="Z17" s="60"/>
      <c r="AA17" s="60">
        <f>SUM(Y17:Z17)</f>
        <v>0</v>
      </c>
    </row>
    <row r="18" spans="2:27" ht="15.75" customHeight="1">
      <c r="B18" s="5">
        <v>15</v>
      </c>
      <c r="C18" s="64" t="s">
        <v>63</v>
      </c>
      <c r="D18" s="23" t="s">
        <v>23</v>
      </c>
      <c r="E18" s="31">
        <v>8</v>
      </c>
      <c r="F18" s="10">
        <v>2</v>
      </c>
      <c r="G18" s="11">
        <v>3</v>
      </c>
      <c r="H18" s="42"/>
      <c r="I18" s="13">
        <v>2</v>
      </c>
      <c r="J18" s="14">
        <v>2</v>
      </c>
      <c r="K18" s="32">
        <f>SUM(2*L18)</f>
        <v>60</v>
      </c>
      <c r="L18" s="19">
        <v>30</v>
      </c>
      <c r="M18" s="51">
        <f>SUM(E18:K18)</f>
        <v>77</v>
      </c>
      <c r="N18" s="55">
        <f>SUM(M18*5)/100</f>
        <v>3.85</v>
      </c>
      <c r="O18" s="58">
        <f>SUM(N18/2)</f>
        <v>1.925</v>
      </c>
      <c r="P18" s="61">
        <v>3</v>
      </c>
      <c r="Q18" s="60">
        <v>146</v>
      </c>
      <c r="R18" s="60">
        <v>116</v>
      </c>
      <c r="S18" s="60">
        <v>128</v>
      </c>
      <c r="T18" s="60">
        <v>124</v>
      </c>
      <c r="U18" s="62">
        <f>SUM(Q18:T18)+N18</f>
        <v>517.85</v>
      </c>
      <c r="V18" s="43">
        <v>117</v>
      </c>
      <c r="W18" s="43">
        <v>138</v>
      </c>
      <c r="X18" s="63">
        <f>SUM(V18:W18)+O18</f>
        <v>256.925</v>
      </c>
      <c r="Y18" s="60"/>
      <c r="Z18" s="60"/>
      <c r="AA18" s="60">
        <f>SUM(Y18:Z18)</f>
        <v>0</v>
      </c>
    </row>
    <row r="19" spans="2:27" ht="15.75" customHeight="1">
      <c r="B19" s="5">
        <v>16</v>
      </c>
      <c r="C19" s="64" t="s">
        <v>62</v>
      </c>
      <c r="D19" s="23" t="s">
        <v>7</v>
      </c>
      <c r="E19" s="31">
        <v>12</v>
      </c>
      <c r="F19" s="10">
        <v>26</v>
      </c>
      <c r="G19" s="41"/>
      <c r="H19" s="12">
        <v>34</v>
      </c>
      <c r="I19" s="13">
        <v>6</v>
      </c>
      <c r="J19" s="14">
        <v>10</v>
      </c>
      <c r="K19" s="32">
        <f>SUM(2*L19)</f>
        <v>60</v>
      </c>
      <c r="L19" s="19">
        <v>30</v>
      </c>
      <c r="M19" s="51">
        <f>SUM(E19:K19)</f>
        <v>148</v>
      </c>
      <c r="N19" s="55">
        <f>SUM(M19*5)/100</f>
        <v>7.4</v>
      </c>
      <c r="O19" s="58">
        <f>SUM(N19/2)</f>
        <v>3.7</v>
      </c>
      <c r="P19" s="61" t="s">
        <v>47</v>
      </c>
      <c r="Q19" s="60"/>
      <c r="R19" s="60"/>
      <c r="S19" s="60"/>
      <c r="T19" s="60"/>
      <c r="U19" s="62">
        <f>SUM(Q19:T19)+N19+20</f>
        <v>27.4</v>
      </c>
      <c r="V19" s="43"/>
      <c r="W19" s="43"/>
      <c r="X19" s="63">
        <f>SUM(V19:W19)+O19+10</f>
        <v>13.7</v>
      </c>
      <c r="Y19" s="60"/>
      <c r="Z19" s="60"/>
      <c r="AA19" s="60">
        <f>SUM(Y19:Z19)+10</f>
        <v>10</v>
      </c>
    </row>
    <row r="20" spans="2:27" ht="15.75" customHeight="1">
      <c r="B20" s="5">
        <v>17</v>
      </c>
      <c r="C20" s="64" t="s">
        <v>62</v>
      </c>
      <c r="D20" s="23" t="s">
        <v>24</v>
      </c>
      <c r="E20" s="31">
        <v>6</v>
      </c>
      <c r="F20" s="10">
        <v>12</v>
      </c>
      <c r="G20" s="41"/>
      <c r="H20" s="12">
        <v>24</v>
      </c>
      <c r="I20" s="13">
        <v>12</v>
      </c>
      <c r="J20" s="14">
        <v>34</v>
      </c>
      <c r="K20" s="32">
        <f>SUM(2*L20)</f>
        <v>60</v>
      </c>
      <c r="L20" s="19">
        <v>30</v>
      </c>
      <c r="M20" s="51">
        <f>SUM(E20:K20)</f>
        <v>148</v>
      </c>
      <c r="N20" s="55">
        <f>SUM(M20*5)/100</f>
        <v>7.4</v>
      </c>
      <c r="O20" s="58">
        <f>SUM(N20/2)</f>
        <v>3.7</v>
      </c>
      <c r="P20" s="61" t="s">
        <v>47</v>
      </c>
      <c r="Q20" s="60"/>
      <c r="R20" s="60"/>
      <c r="S20" s="60"/>
      <c r="T20" s="60"/>
      <c r="U20" s="62">
        <f>SUM(Q20:T20)+N20+20</f>
        <v>27.4</v>
      </c>
      <c r="V20" s="43"/>
      <c r="W20" s="43"/>
      <c r="X20" s="63">
        <f>SUM(V20:W20)+O20+10</f>
        <v>13.7</v>
      </c>
      <c r="Y20" s="60"/>
      <c r="Z20" s="60"/>
      <c r="AA20" s="60">
        <f>SUM(Y20:Z20)+10</f>
        <v>10</v>
      </c>
    </row>
    <row r="21" spans="2:27" ht="15.75" customHeight="1">
      <c r="B21" s="5">
        <v>18</v>
      </c>
      <c r="C21" s="64" t="s">
        <v>62</v>
      </c>
      <c r="D21" s="23" t="s">
        <v>25</v>
      </c>
      <c r="E21" s="31">
        <v>2</v>
      </c>
      <c r="F21" s="10">
        <v>8</v>
      </c>
      <c r="G21" s="41"/>
      <c r="H21" s="12">
        <v>3</v>
      </c>
      <c r="I21" s="13">
        <v>16</v>
      </c>
      <c r="J21" s="14">
        <v>3</v>
      </c>
      <c r="K21" s="32">
        <f>SUM(2*L21)</f>
        <v>60</v>
      </c>
      <c r="L21" s="19">
        <v>30</v>
      </c>
      <c r="M21" s="51">
        <f>SUM(E21:K21)</f>
        <v>92</v>
      </c>
      <c r="N21" s="55">
        <f>SUM(M21*5)/100</f>
        <v>4.6</v>
      </c>
      <c r="O21" s="58">
        <f>SUM(N21/2)</f>
        <v>2.3</v>
      </c>
      <c r="P21" s="61" t="s">
        <v>47</v>
      </c>
      <c r="Q21" s="60"/>
      <c r="R21" s="60"/>
      <c r="S21" s="60"/>
      <c r="T21" s="60"/>
      <c r="U21" s="62">
        <f>SUM(Q21:T21)+N21+20</f>
        <v>24.6</v>
      </c>
      <c r="V21" s="43"/>
      <c r="W21" s="43"/>
      <c r="X21" s="63">
        <f>SUM(V21:W21)+O21+10</f>
        <v>12.3</v>
      </c>
      <c r="Y21" s="60"/>
      <c r="Z21" s="60"/>
      <c r="AA21" s="60">
        <f>SUM(Y21:Z21)+10</f>
        <v>10</v>
      </c>
    </row>
    <row r="22" spans="2:27" ht="15.75" customHeight="1">
      <c r="B22" s="5">
        <v>19</v>
      </c>
      <c r="C22" s="64" t="s">
        <v>62</v>
      </c>
      <c r="D22" s="23" t="s">
        <v>44</v>
      </c>
      <c r="E22" s="34"/>
      <c r="F22" s="1"/>
      <c r="G22" s="1"/>
      <c r="H22" s="1"/>
      <c r="I22" s="8"/>
      <c r="J22" s="48">
        <v>22</v>
      </c>
      <c r="K22" s="32">
        <f>SUM(2*L22)</f>
        <v>12</v>
      </c>
      <c r="L22" s="19">
        <v>6</v>
      </c>
      <c r="M22" s="51">
        <f>SUM(E22:K22)</f>
        <v>34</v>
      </c>
      <c r="N22" s="55">
        <f>SUM(M22*5)/100</f>
        <v>1.7</v>
      </c>
      <c r="O22" s="58">
        <f>SUM(N22/2)</f>
        <v>0.85</v>
      </c>
      <c r="P22" s="61" t="s">
        <v>47</v>
      </c>
      <c r="Q22" s="60"/>
      <c r="R22" s="60"/>
      <c r="S22" s="60"/>
      <c r="T22" s="60"/>
      <c r="U22" s="62">
        <f>SUM(Q22:T22)+N22+20</f>
        <v>21.7</v>
      </c>
      <c r="V22" s="43"/>
      <c r="W22" s="43"/>
      <c r="X22" s="63">
        <f>SUM(V22:W22)+O22+10</f>
        <v>10.85</v>
      </c>
      <c r="Y22" s="60"/>
      <c r="Z22" s="60"/>
      <c r="AA22" s="60">
        <f>SUM(Y22:Z22)+10</f>
        <v>10</v>
      </c>
    </row>
    <row r="23" spans="2:27" ht="15.75" customHeight="1">
      <c r="B23" s="5">
        <v>20</v>
      </c>
      <c r="C23" s="64" t="s">
        <v>62</v>
      </c>
      <c r="D23" s="23" t="s">
        <v>33</v>
      </c>
      <c r="E23" s="31">
        <v>1</v>
      </c>
      <c r="F23" s="39"/>
      <c r="G23" s="11">
        <v>1</v>
      </c>
      <c r="H23" s="42"/>
      <c r="I23" s="44"/>
      <c r="J23" s="46"/>
      <c r="K23" s="32">
        <f>SUM(2*L23)</f>
        <v>24</v>
      </c>
      <c r="L23" s="19">
        <v>12</v>
      </c>
      <c r="M23" s="51">
        <f>SUM(E23:K23)</f>
        <v>26</v>
      </c>
      <c r="N23" s="55">
        <f>SUM(M23*5)/100</f>
        <v>1.3</v>
      </c>
      <c r="O23" s="58">
        <f>SUM(N23/2)</f>
        <v>0.65</v>
      </c>
      <c r="P23" s="61" t="s">
        <v>47</v>
      </c>
      <c r="Q23" s="60"/>
      <c r="R23" s="60"/>
      <c r="S23" s="60"/>
      <c r="T23" s="60"/>
      <c r="U23" s="62">
        <f>SUM(Q23:T23)+N23+20</f>
        <v>21.3</v>
      </c>
      <c r="V23" s="43"/>
      <c r="W23" s="43"/>
      <c r="X23" s="63">
        <f>SUM(V23:W23)+O23+10</f>
        <v>10.65</v>
      </c>
      <c r="Y23" s="60"/>
      <c r="Z23" s="60"/>
      <c r="AA23" s="60">
        <f>SUM(Y23:Z23)+10</f>
        <v>10</v>
      </c>
    </row>
    <row r="24" spans="2:27" ht="15.75" customHeight="1">
      <c r="B24" s="5">
        <v>21</v>
      </c>
      <c r="C24" s="64" t="s">
        <v>63</v>
      </c>
      <c r="D24" s="23" t="s">
        <v>22</v>
      </c>
      <c r="E24" s="31">
        <v>40</v>
      </c>
      <c r="F24" s="10">
        <v>14</v>
      </c>
      <c r="G24" s="11">
        <v>22</v>
      </c>
      <c r="H24" s="12">
        <v>14</v>
      </c>
      <c r="I24" s="13">
        <v>22</v>
      </c>
      <c r="J24" s="46"/>
      <c r="K24" s="32">
        <f>SUM(2*L24)</f>
        <v>60</v>
      </c>
      <c r="L24" s="19">
        <v>30</v>
      </c>
      <c r="M24" s="51">
        <f>SUM(E24:K24)</f>
        <v>172</v>
      </c>
      <c r="N24" s="55">
        <f>SUM(M24*5)/100</f>
        <v>8.6</v>
      </c>
      <c r="O24" s="58">
        <f>SUM(N24/2)</f>
        <v>4.3</v>
      </c>
      <c r="P24" s="61" t="s">
        <v>48</v>
      </c>
      <c r="Q24" s="60"/>
      <c r="R24" s="60"/>
      <c r="S24" s="60"/>
      <c r="T24" s="60"/>
      <c r="U24" s="62">
        <f>SUM(Q24:T24)+N24</f>
        <v>8.6</v>
      </c>
      <c r="V24" s="43"/>
      <c r="W24" s="43"/>
      <c r="X24" s="63">
        <f>SUM(V24:W24)+O24</f>
        <v>4.3</v>
      </c>
      <c r="Y24" s="60"/>
      <c r="Z24" s="60"/>
      <c r="AA24" s="60">
        <f>SUM(Y24:Z24)</f>
        <v>0</v>
      </c>
    </row>
    <row r="25" spans="2:27" ht="15.75" customHeight="1">
      <c r="B25" s="5">
        <v>22</v>
      </c>
      <c r="C25" s="64" t="s">
        <v>63</v>
      </c>
      <c r="D25" s="23" t="s">
        <v>37</v>
      </c>
      <c r="E25" s="34"/>
      <c r="F25" s="38">
        <v>16</v>
      </c>
      <c r="G25" s="11">
        <v>16</v>
      </c>
      <c r="H25" s="12">
        <v>26</v>
      </c>
      <c r="I25" s="13">
        <v>10</v>
      </c>
      <c r="J25" s="14">
        <v>8</v>
      </c>
      <c r="K25" s="32">
        <f>SUM(2*L25)</f>
        <v>60</v>
      </c>
      <c r="L25" s="19">
        <v>30</v>
      </c>
      <c r="M25" s="51">
        <f>SUM(E25:K25)</f>
        <v>136</v>
      </c>
      <c r="N25" s="55">
        <f>SUM(M25*5)/100</f>
        <v>6.8</v>
      </c>
      <c r="O25" s="58">
        <f>SUM(N25/2)</f>
        <v>3.4</v>
      </c>
      <c r="P25" s="61" t="s">
        <v>47</v>
      </c>
      <c r="Q25" s="60"/>
      <c r="R25" s="60"/>
      <c r="S25" s="60"/>
      <c r="T25" s="60"/>
      <c r="U25" s="62">
        <f>SUM(Q25:T25)+N25</f>
        <v>6.8</v>
      </c>
      <c r="V25" s="43"/>
      <c r="W25" s="43"/>
      <c r="X25" s="63">
        <f>SUM(V25:W25)+O25</f>
        <v>3.4</v>
      </c>
      <c r="Y25" s="60"/>
      <c r="Z25" s="60"/>
      <c r="AA25" s="60">
        <f>SUM(Y25:Z25)</f>
        <v>0</v>
      </c>
    </row>
    <row r="26" spans="2:27" ht="15.75" customHeight="1">
      <c r="B26" s="5">
        <v>23</v>
      </c>
      <c r="C26" s="65" t="s">
        <v>63</v>
      </c>
      <c r="D26" s="24" t="s">
        <v>4</v>
      </c>
      <c r="E26" s="31">
        <v>28</v>
      </c>
      <c r="F26" s="10">
        <v>4</v>
      </c>
      <c r="G26" s="11">
        <v>10</v>
      </c>
      <c r="H26" s="12">
        <v>5</v>
      </c>
      <c r="I26" s="13">
        <v>8</v>
      </c>
      <c r="J26" s="14">
        <v>4</v>
      </c>
      <c r="K26" s="32">
        <f>SUM(2*L26)</f>
        <v>72</v>
      </c>
      <c r="L26" s="19">
        <v>36</v>
      </c>
      <c r="M26" s="51">
        <f>SUM(E26:K26)</f>
        <v>131</v>
      </c>
      <c r="N26" s="55">
        <f>SUM(M26*5)/100</f>
        <v>6.55</v>
      </c>
      <c r="O26" s="58">
        <f>SUM(N26/2)</f>
        <v>3.275</v>
      </c>
      <c r="P26" s="61">
        <v>8</v>
      </c>
      <c r="Q26" s="60">
        <v>163</v>
      </c>
      <c r="R26" s="60">
        <v>163</v>
      </c>
      <c r="S26" s="60">
        <v>0</v>
      </c>
      <c r="T26" s="60">
        <v>0</v>
      </c>
      <c r="U26" s="62">
        <f>SUM(Q26:T26)+N26</f>
        <v>332.55</v>
      </c>
      <c r="V26" s="43">
        <v>0</v>
      </c>
      <c r="W26" s="43">
        <v>0</v>
      </c>
      <c r="X26" s="63">
        <f>SUM(V26:W26)+O26</f>
        <v>3.275</v>
      </c>
      <c r="Y26" s="60"/>
      <c r="Z26" s="60"/>
      <c r="AA26" s="60">
        <f>SUM(Y26:Z26)</f>
        <v>0</v>
      </c>
    </row>
    <row r="27" spans="2:27" ht="15.75" customHeight="1">
      <c r="B27" s="5">
        <v>24</v>
      </c>
      <c r="C27" s="65" t="s">
        <v>63</v>
      </c>
      <c r="D27" s="24" t="s">
        <v>31</v>
      </c>
      <c r="E27" s="31">
        <v>24</v>
      </c>
      <c r="F27" s="10">
        <v>42</v>
      </c>
      <c r="G27" s="11">
        <v>5</v>
      </c>
      <c r="H27" s="12">
        <v>6</v>
      </c>
      <c r="I27" s="44"/>
      <c r="J27" s="46"/>
      <c r="K27" s="32">
        <f>SUM(2*L27)</f>
        <v>48</v>
      </c>
      <c r="L27" s="19">
        <v>24</v>
      </c>
      <c r="M27" s="51">
        <f>SUM(E27:K27)</f>
        <v>125</v>
      </c>
      <c r="N27" s="55">
        <f>SUM(M27*5)/100</f>
        <v>6.25</v>
      </c>
      <c r="O27" s="58">
        <f>SUM(N27/2)</f>
        <v>3.125</v>
      </c>
      <c r="P27" s="61" t="s">
        <v>47</v>
      </c>
      <c r="Q27" s="60"/>
      <c r="R27" s="60"/>
      <c r="S27" s="60"/>
      <c r="T27" s="60"/>
      <c r="U27" s="62">
        <f>SUM(Q27:T27)+N27</f>
        <v>6.25</v>
      </c>
      <c r="V27" s="43"/>
      <c r="W27" s="43"/>
      <c r="X27" s="63">
        <f>SUM(V27:W27)+O27</f>
        <v>3.125</v>
      </c>
      <c r="Y27" s="60"/>
      <c r="Z27" s="60"/>
      <c r="AA27" s="60">
        <f>SUM(Y27:Z27)</f>
        <v>0</v>
      </c>
    </row>
    <row r="28" spans="2:27" ht="15.75" customHeight="1">
      <c r="B28" s="5">
        <v>25</v>
      </c>
      <c r="C28" s="65" t="s">
        <v>63</v>
      </c>
      <c r="D28" s="24" t="s">
        <v>19</v>
      </c>
      <c r="E28" s="31">
        <v>4</v>
      </c>
      <c r="F28" s="10">
        <v>10</v>
      </c>
      <c r="G28" s="41"/>
      <c r="H28" s="12">
        <v>4</v>
      </c>
      <c r="I28" s="13">
        <v>30</v>
      </c>
      <c r="J28" s="14">
        <v>14</v>
      </c>
      <c r="K28" s="32">
        <f>SUM(2*L28)</f>
        <v>60</v>
      </c>
      <c r="L28" s="19">
        <v>30</v>
      </c>
      <c r="M28" s="51">
        <f>SUM(E28:K28)</f>
        <v>122</v>
      </c>
      <c r="N28" s="55">
        <f>SUM(M28*5)/100</f>
        <v>6.1</v>
      </c>
      <c r="O28" s="58">
        <f>SUM(N28/2)</f>
        <v>3.05</v>
      </c>
      <c r="P28" s="61" t="s">
        <v>47</v>
      </c>
      <c r="Q28" s="60"/>
      <c r="R28" s="60"/>
      <c r="S28" s="60"/>
      <c r="T28" s="60"/>
      <c r="U28" s="62">
        <f>SUM(Q28:T28)+N28</f>
        <v>6.1</v>
      </c>
      <c r="V28" s="43"/>
      <c r="W28" s="43"/>
      <c r="X28" s="63">
        <f>SUM(V28:W28)+O28</f>
        <v>3.05</v>
      </c>
      <c r="Y28" s="60"/>
      <c r="Z28" s="60"/>
      <c r="AA28" s="60">
        <f>SUM(Y28:Z28)</f>
        <v>0</v>
      </c>
    </row>
    <row r="29" spans="2:27" ht="15.75" customHeight="1">
      <c r="B29" s="5">
        <v>26</v>
      </c>
      <c r="C29" s="65" t="s">
        <v>63</v>
      </c>
      <c r="D29" s="24" t="s">
        <v>32</v>
      </c>
      <c r="E29" s="31">
        <v>5</v>
      </c>
      <c r="F29" s="10">
        <v>3</v>
      </c>
      <c r="G29" s="11">
        <v>2</v>
      </c>
      <c r="H29" s="12">
        <v>12</v>
      </c>
      <c r="I29" s="44"/>
      <c r="J29" s="46"/>
      <c r="K29" s="32">
        <f>SUM(2*L29)</f>
        <v>48</v>
      </c>
      <c r="L29" s="19">
        <v>24</v>
      </c>
      <c r="M29" s="51">
        <f>SUM(E29:K29)</f>
        <v>70</v>
      </c>
      <c r="N29" s="55">
        <f>SUM(M29*5)/100</f>
        <v>3.5</v>
      </c>
      <c r="O29" s="58">
        <f>SUM(N29/2)</f>
        <v>1.75</v>
      </c>
      <c r="P29" s="61" t="s">
        <v>47</v>
      </c>
      <c r="Q29" s="60"/>
      <c r="R29" s="60"/>
      <c r="S29" s="60"/>
      <c r="T29" s="60"/>
      <c r="U29" s="62">
        <f>SUM(Q29:T29)+N29</f>
        <v>3.5</v>
      </c>
      <c r="V29" s="43"/>
      <c r="W29" s="43"/>
      <c r="X29" s="63">
        <f>SUM(V29:W29)+O29</f>
        <v>1.75</v>
      </c>
      <c r="Y29" s="60"/>
      <c r="Z29" s="60"/>
      <c r="AA29" s="60">
        <f>SUM(Y29:Z29)</f>
        <v>0</v>
      </c>
    </row>
    <row r="30" spans="2:27" ht="15.75" customHeight="1">
      <c r="B30" s="5">
        <v>27</v>
      </c>
      <c r="C30" s="65" t="s">
        <v>63</v>
      </c>
      <c r="D30" s="24" t="s">
        <v>35</v>
      </c>
      <c r="E30" s="35"/>
      <c r="F30" s="38">
        <v>36</v>
      </c>
      <c r="G30" s="41"/>
      <c r="H30" s="42"/>
      <c r="I30" s="45"/>
      <c r="J30" s="46"/>
      <c r="K30" s="32">
        <f>SUM(2*L30)</f>
        <v>12</v>
      </c>
      <c r="L30" s="19">
        <v>6</v>
      </c>
      <c r="M30" s="51">
        <f>SUM(E30:K30)</f>
        <v>48</v>
      </c>
      <c r="N30" s="55">
        <f>SUM(M30*5)/100</f>
        <v>2.4</v>
      </c>
      <c r="O30" s="58">
        <f>SUM(N30/2)</f>
        <v>1.2</v>
      </c>
      <c r="P30" s="61" t="s">
        <v>47</v>
      </c>
      <c r="Q30" s="60"/>
      <c r="R30" s="60"/>
      <c r="S30" s="60"/>
      <c r="T30" s="60"/>
      <c r="U30" s="62">
        <f>SUM(Q30:T30)+N30</f>
        <v>2.4</v>
      </c>
      <c r="V30" s="43"/>
      <c r="W30" s="43"/>
      <c r="X30" s="63">
        <f>SUM(V30:W30)+O30</f>
        <v>1.2</v>
      </c>
      <c r="Y30" s="60"/>
      <c r="Z30" s="60"/>
      <c r="AA30" s="60">
        <f>SUM(Y30:Z30)</f>
        <v>0</v>
      </c>
    </row>
    <row r="31" spans="2:27" ht="15.75" customHeight="1">
      <c r="B31" s="5">
        <v>28</v>
      </c>
      <c r="C31" s="65" t="s">
        <v>63</v>
      </c>
      <c r="D31" s="24" t="s">
        <v>41</v>
      </c>
      <c r="E31" s="34"/>
      <c r="F31" s="1"/>
      <c r="G31" s="40">
        <v>26</v>
      </c>
      <c r="H31" s="1"/>
      <c r="I31" s="1"/>
      <c r="J31" s="8"/>
      <c r="K31" s="32">
        <f>SUM(2*L31)</f>
        <v>12</v>
      </c>
      <c r="L31" s="19">
        <v>6</v>
      </c>
      <c r="M31" s="51">
        <f>SUM(E31:K31)</f>
        <v>38</v>
      </c>
      <c r="N31" s="55">
        <f>SUM(M31*5)/100</f>
        <v>1.9</v>
      </c>
      <c r="O31" s="58">
        <f>SUM(N31/2)</f>
        <v>0.95</v>
      </c>
      <c r="P31" s="61" t="s">
        <v>47</v>
      </c>
      <c r="Q31" s="60"/>
      <c r="R31" s="60"/>
      <c r="S31" s="60"/>
      <c r="T31" s="60"/>
      <c r="U31" s="62">
        <f>SUM(Q31:T31)+N31</f>
        <v>1.9</v>
      </c>
      <c r="V31" s="43"/>
      <c r="W31" s="43"/>
      <c r="X31" s="63">
        <f>SUM(V31:W31)+O31</f>
        <v>0.95</v>
      </c>
      <c r="Y31" s="60"/>
      <c r="Z31" s="60"/>
      <c r="AA31" s="60">
        <f>SUM(Y31:Z31)</f>
        <v>0</v>
      </c>
    </row>
    <row r="32" spans="2:27" ht="16.5" customHeight="1">
      <c r="B32" s="5">
        <v>29</v>
      </c>
      <c r="C32" s="65" t="s">
        <v>63</v>
      </c>
      <c r="D32" s="24" t="s">
        <v>42</v>
      </c>
      <c r="E32" s="35"/>
      <c r="F32" s="2"/>
      <c r="G32" s="2"/>
      <c r="H32" s="43">
        <v>22</v>
      </c>
      <c r="I32" s="1"/>
      <c r="J32" s="8"/>
      <c r="K32" s="32">
        <f>SUM(2*L32)</f>
        <v>12</v>
      </c>
      <c r="L32" s="19">
        <v>6</v>
      </c>
      <c r="M32" s="51">
        <f>SUM(E32:K32)</f>
        <v>34</v>
      </c>
      <c r="N32" s="55">
        <f>SUM(M32*5)/100</f>
        <v>1.7</v>
      </c>
      <c r="O32" s="58">
        <f>SUM(N32/2)</f>
        <v>0.85</v>
      </c>
      <c r="P32" s="61" t="s">
        <v>47</v>
      </c>
      <c r="Q32" s="60"/>
      <c r="R32" s="60"/>
      <c r="S32" s="60"/>
      <c r="T32" s="60"/>
      <c r="U32" s="62">
        <f>SUM(Q32:T32)+N32</f>
        <v>1.7</v>
      </c>
      <c r="V32" s="43"/>
      <c r="W32" s="43"/>
      <c r="X32" s="63">
        <f>SUM(V32:W32)+O32</f>
        <v>0.85</v>
      </c>
      <c r="Y32" s="60"/>
      <c r="Z32" s="60"/>
      <c r="AA32" s="60">
        <f>SUM(Y32:Z32)</f>
        <v>0</v>
      </c>
    </row>
    <row r="33" spans="2:27" ht="16.5" customHeight="1">
      <c r="B33" s="5">
        <v>30</v>
      </c>
      <c r="C33" s="65" t="s">
        <v>63</v>
      </c>
      <c r="D33" s="24" t="s">
        <v>39</v>
      </c>
      <c r="E33" s="33"/>
      <c r="F33" s="1"/>
      <c r="G33" s="40">
        <v>14</v>
      </c>
      <c r="H33" s="1"/>
      <c r="I33" s="1"/>
      <c r="J33" s="8"/>
      <c r="K33" s="32">
        <f>SUM(2*L33)</f>
        <v>12</v>
      </c>
      <c r="L33" s="19">
        <v>6</v>
      </c>
      <c r="M33" s="51">
        <f>SUM(E33:K33)</f>
        <v>26</v>
      </c>
      <c r="N33" s="55">
        <f>SUM(M33*5)/100</f>
        <v>1.3</v>
      </c>
      <c r="O33" s="58">
        <f>SUM(N33/2)</f>
        <v>0.65</v>
      </c>
      <c r="P33" s="61" t="s">
        <v>48</v>
      </c>
      <c r="Q33" s="60"/>
      <c r="R33" s="60"/>
      <c r="S33" s="60"/>
      <c r="T33" s="60"/>
      <c r="U33" s="62">
        <f>SUM(Q33:T33)+N33</f>
        <v>1.3</v>
      </c>
      <c r="V33" s="43"/>
      <c r="W33" s="43"/>
      <c r="X33" s="63">
        <f>SUM(V33:W33)+O33</f>
        <v>0.65</v>
      </c>
      <c r="Y33" s="60"/>
      <c r="Z33" s="60"/>
      <c r="AA33" s="60">
        <f>SUM(Y33:Z33)</f>
        <v>0</v>
      </c>
    </row>
    <row r="34" spans="2:27" ht="16.5" customHeight="1">
      <c r="B34" s="6">
        <v>31</v>
      </c>
      <c r="C34" s="66" t="s">
        <v>63</v>
      </c>
      <c r="D34" s="24" t="s">
        <v>40</v>
      </c>
      <c r="E34" s="34"/>
      <c r="F34" s="1"/>
      <c r="G34" s="40">
        <v>6</v>
      </c>
      <c r="H34" s="1"/>
      <c r="I34" s="1"/>
      <c r="J34" s="8"/>
      <c r="K34" s="32">
        <f>SUM(2*L34)</f>
        <v>12</v>
      </c>
      <c r="L34" s="19">
        <v>6</v>
      </c>
      <c r="M34" s="51">
        <f>SUM(E34:K34)</f>
        <v>18</v>
      </c>
      <c r="N34" s="55">
        <f>SUM(M34*5)/100</f>
        <v>0.9</v>
      </c>
      <c r="O34" s="58">
        <f>SUM(N34/2)</f>
        <v>0.45</v>
      </c>
      <c r="P34" s="61" t="s">
        <v>47</v>
      </c>
      <c r="Q34" s="60"/>
      <c r="R34" s="60"/>
      <c r="S34" s="60"/>
      <c r="T34" s="60"/>
      <c r="U34" s="62">
        <f>SUM(Q34:T34)+N34</f>
        <v>0.9</v>
      </c>
      <c r="V34" s="43"/>
      <c r="W34" s="43"/>
      <c r="X34" s="63">
        <f>SUM(V34:W34)+O34</f>
        <v>0.45</v>
      </c>
      <c r="Y34" s="60"/>
      <c r="Z34" s="60"/>
      <c r="AA34" s="60">
        <f>SUM(Y34:Z34)</f>
        <v>0</v>
      </c>
    </row>
    <row r="35" spans="2:27" ht="16.5" customHeight="1" thickBot="1">
      <c r="B35" s="7">
        <v>32</v>
      </c>
      <c r="C35" s="67" t="s">
        <v>63</v>
      </c>
      <c r="D35" s="25" t="s">
        <v>43</v>
      </c>
      <c r="E35" s="36"/>
      <c r="F35" s="3"/>
      <c r="G35" s="3"/>
      <c r="H35" s="3"/>
      <c r="I35" s="47">
        <v>1</v>
      </c>
      <c r="J35" s="9"/>
      <c r="K35" s="52">
        <f>SUM(2*L35)</f>
        <v>12</v>
      </c>
      <c r="L35" s="20">
        <v>6</v>
      </c>
      <c r="M35" s="53">
        <f>SUM(E35:K35)</f>
        <v>13</v>
      </c>
      <c r="N35" s="56">
        <f>SUM(M35*5)/100</f>
        <v>0.65</v>
      </c>
      <c r="O35" s="59">
        <f>SUM(N35/2)</f>
        <v>0.325</v>
      </c>
      <c r="P35" s="61" t="s">
        <v>47</v>
      </c>
      <c r="Q35" s="60"/>
      <c r="R35" s="60"/>
      <c r="S35" s="60"/>
      <c r="T35" s="60"/>
      <c r="U35" s="62">
        <f>SUM(Q35:T35)+N35</f>
        <v>0.65</v>
      </c>
      <c r="V35" s="43"/>
      <c r="W35" s="43"/>
      <c r="X35" s="63">
        <f>SUM(V35:W35)+O35</f>
        <v>0.325</v>
      </c>
      <c r="Y35" s="60"/>
      <c r="Z35" s="60"/>
      <c r="AA35" s="60">
        <f>SUM(Y35:Z35)</f>
        <v>0</v>
      </c>
    </row>
  </sheetData>
  <sheetProtection/>
  <mergeCells count="21">
    <mergeCell ref="AA2:AA3"/>
    <mergeCell ref="P2:P3"/>
    <mergeCell ref="B1:AA1"/>
    <mergeCell ref="C2:C3"/>
    <mergeCell ref="V2:V3"/>
    <mergeCell ref="W2:W3"/>
    <mergeCell ref="Y2:Y3"/>
    <mergeCell ref="U2:U3"/>
    <mergeCell ref="X2:X3"/>
    <mergeCell ref="R2:R3"/>
    <mergeCell ref="S2:S3"/>
    <mergeCell ref="T2:T3"/>
    <mergeCell ref="Z2:Z3"/>
    <mergeCell ref="O2:O3"/>
    <mergeCell ref="M2:M3"/>
    <mergeCell ref="L2:L3"/>
    <mergeCell ref="Q2:Q3"/>
    <mergeCell ref="B2:B3"/>
    <mergeCell ref="D2:D3"/>
    <mergeCell ref="E2:J2"/>
    <mergeCell ref="N2:N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2013-07-24T19:54:22Z</dcterms:modified>
  <cp:category/>
  <cp:version/>
  <cp:contentType/>
  <cp:contentStatus/>
</cp:coreProperties>
</file>