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Global VI" sheetId="1" r:id="rId1"/>
    <sheet name="VI Turniej" sheetId="2" r:id="rId2"/>
    <sheet name="Tabela finałowa" sheetId="3" r:id="rId3"/>
    <sheet name="Tabela pkt" sheetId="4" r:id="rId4"/>
  </sheets>
  <definedNames/>
  <calcPr fullCalcOnLoad="1"/>
</workbook>
</file>

<file path=xl/sharedStrings.xml><?xml version="1.0" encoding="utf-8"?>
<sst xmlns="http://schemas.openxmlformats.org/spreadsheetml/2006/main" count="534" uniqueCount="101">
  <si>
    <t>K/M</t>
  </si>
  <si>
    <t>K</t>
  </si>
  <si>
    <t>JANUSZEWSKA JULIA</t>
  </si>
  <si>
    <t>LANGOWSKA ELA</t>
  </si>
  <si>
    <t>M</t>
  </si>
  <si>
    <t>SZYJKA JANUSZ</t>
  </si>
  <si>
    <t>KWIATKOWSKI MAREK</t>
  </si>
  <si>
    <t>ZYGAS ANDRZEJ</t>
  </si>
  <si>
    <t>KONTRYMOWICZ MIECZYSŁAW</t>
  </si>
  <si>
    <t>DĄBKOWSKA EWA</t>
  </si>
  <si>
    <t>DYBIŃSKI CEZARY</t>
  </si>
  <si>
    <t>SOWUL ELKE</t>
  </si>
  <si>
    <t>CZYŻ DOMINIK</t>
  </si>
  <si>
    <t>WUJTEWICZ JANUSZ</t>
  </si>
  <si>
    <t>HARKOWSKI MAREK</t>
  </si>
  <si>
    <t>PARDA KRZYSZTOF</t>
  </si>
  <si>
    <t>KOZIKOWSKI PRZEMYSŁAW</t>
  </si>
  <si>
    <t>PROTOKOWICZ ALICJA</t>
  </si>
  <si>
    <t>DOLEGA AGNIESZKA</t>
  </si>
  <si>
    <t>YEARWOOD ALLAN</t>
  </si>
  <si>
    <t>HAWRYLIK WOJCIECH JUNIOR</t>
  </si>
  <si>
    <t>SOWUL KLAUDIA</t>
  </si>
  <si>
    <t>Z</t>
  </si>
  <si>
    <t>C</t>
  </si>
  <si>
    <t>RYGIEL ROMAN</t>
  </si>
  <si>
    <t>STOPIERZYŃSKI STANISŁAW</t>
  </si>
  <si>
    <t>WARCABA JAKUB</t>
  </si>
  <si>
    <t>LP</t>
  </si>
  <si>
    <t>KOWALCZYK SEBASTIAN</t>
  </si>
  <si>
    <t>KŁOSZEWSKI ZBIGNIEW</t>
  </si>
  <si>
    <t>MIŚ PIOTR</t>
  </si>
  <si>
    <t>CIUPIŃSKA ZOFIA</t>
  </si>
  <si>
    <t>TYMECKA RENATA</t>
  </si>
  <si>
    <t>DYBIŃSKI KRYSPIN</t>
  </si>
  <si>
    <t>KULPA ANDRZEJ</t>
  </si>
  <si>
    <t>KAT</t>
  </si>
  <si>
    <t>Przynależność w HELIOS XIII</t>
  </si>
  <si>
    <t>Pkt HDCP do każej gry</t>
  </si>
  <si>
    <t>HDCP</t>
  </si>
  <si>
    <t>Liczba gier &gt; 200pkt</t>
  </si>
  <si>
    <t>Total z HDCP</t>
  </si>
  <si>
    <t>Liczba gier</t>
  </si>
  <si>
    <t>WOJDA DARIUSZ</t>
  </si>
  <si>
    <t>1 gra</t>
  </si>
  <si>
    <t>2 gra</t>
  </si>
  <si>
    <t>3 gra</t>
  </si>
  <si>
    <t>4 gra</t>
  </si>
  <si>
    <t>5 gra</t>
  </si>
  <si>
    <t>6 gra</t>
  </si>
  <si>
    <t>I turiej</t>
  </si>
  <si>
    <t>II turiej</t>
  </si>
  <si>
    <t>III turiej</t>
  </si>
  <si>
    <t>IV turiej</t>
  </si>
  <si>
    <t>V turiej</t>
  </si>
  <si>
    <t>VI turiej</t>
  </si>
  <si>
    <t>I turniej</t>
  </si>
  <si>
    <t>II turniej</t>
  </si>
  <si>
    <t>Średnia w II turnieju</t>
  </si>
  <si>
    <t>Średnia  w I turnieju</t>
  </si>
  <si>
    <t>Średnia w XIII  HELIOS CTB</t>
  </si>
  <si>
    <t>III turniej</t>
  </si>
  <si>
    <t>Średnia w III turnieju</t>
  </si>
  <si>
    <t>Średnia w IV turnieju</t>
  </si>
  <si>
    <t>IV turniej</t>
  </si>
  <si>
    <t>Total bez HDCP</t>
  </si>
  <si>
    <t>Total  be HDCP</t>
  </si>
  <si>
    <t>V turniej</t>
  </si>
  <si>
    <t>SZORC WOJCIECH</t>
  </si>
  <si>
    <t>SZORC RAFAŁ</t>
  </si>
  <si>
    <t>WOJDA BARBARA</t>
  </si>
  <si>
    <t>HUSZCZA KRZYSZTOF</t>
  </si>
  <si>
    <t>LANGOWSKI KRZYSZTOF</t>
  </si>
  <si>
    <t>Suma punktów w XIV  HELIOS CTB</t>
  </si>
  <si>
    <t>Średnia punktów w XIV  HELIOS CTB</t>
  </si>
  <si>
    <t>KORONOWSKI PAWEŁ</t>
  </si>
  <si>
    <t>KORONOWSKI KRZYSZTOF</t>
  </si>
  <si>
    <t>TUR MARIUSZ</t>
  </si>
  <si>
    <t>GRABOWSKI ANDRZEJ</t>
  </si>
  <si>
    <t>F</t>
  </si>
  <si>
    <t>VI turniej</t>
  </si>
  <si>
    <t>ANDRZEJCZUK ADRIAN</t>
  </si>
  <si>
    <t>WRÓBLWSKI PIOTR</t>
  </si>
  <si>
    <t>Miejsce</t>
  </si>
  <si>
    <t>Pkt</t>
  </si>
  <si>
    <t>Suma</t>
  </si>
  <si>
    <t>Pkt za udział w każdym turnieju</t>
  </si>
  <si>
    <t>Pkt doliczane do każdej gry w rozgrywce finałowej</t>
  </si>
  <si>
    <t>Pkt doliczane do każdej gry w rozgrywce finałowej z tytułu udziału w turniejach</t>
  </si>
  <si>
    <t>Pkt doliczane do każdej gry w rozgrywce finałowej z tytułu zajętych miejsc</t>
  </si>
  <si>
    <t>URBANOWICZ PIOTR</t>
  </si>
  <si>
    <t>I runda 4 gry</t>
  </si>
  <si>
    <t>II runda 2 gry</t>
  </si>
  <si>
    <t>III runda 2 gry</t>
  </si>
  <si>
    <t>Zwycięzca 14</t>
  </si>
  <si>
    <t>Zwycięzca 23</t>
  </si>
  <si>
    <t>Przegrany 14</t>
  </si>
  <si>
    <t>Przegrany 23</t>
  </si>
  <si>
    <t>Finał o 1 miejsce</t>
  </si>
  <si>
    <t>Finał o 3 miejsce</t>
  </si>
  <si>
    <t>16.30 - 18.30</t>
  </si>
  <si>
    <t>1 TOR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</si>
</sst>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7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9" tint="-0.2499700039625167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medium"/>
    </border>
    <border>
      <left>
        <color indexed="63"/>
      </left>
      <right>
        <color indexed="63"/>
      </right>
      <top style="medium">
        <color rgb="FF002060"/>
      </top>
      <bottom style="medium"/>
    </border>
    <border>
      <left>
        <color indexed="63"/>
      </left>
      <right style="medium">
        <color rgb="FF002060"/>
      </right>
      <top style="medium">
        <color rgb="FF002060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vertical="center" textRotation="180"/>
    </xf>
    <xf numFmtId="172" fontId="2" fillId="33" borderId="12" xfId="0" applyNumberFormat="1" applyFont="1" applyFill="1" applyBorder="1" applyAlignment="1">
      <alignment horizontal="center" vertical="center" textRotation="180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textRotation="180"/>
    </xf>
    <xf numFmtId="0" fontId="1" fillId="33" borderId="18" xfId="0" applyFont="1" applyFill="1" applyBorder="1" applyAlignment="1">
      <alignment horizontal="center" vertical="center" textRotation="180"/>
    </xf>
    <xf numFmtId="0" fontId="2" fillId="33" borderId="19" xfId="0" applyFont="1" applyFill="1" applyBorder="1" applyAlignment="1">
      <alignment horizontal="center" vertical="center"/>
    </xf>
    <xf numFmtId="172" fontId="2" fillId="33" borderId="19" xfId="0" applyNumberFormat="1" applyFont="1" applyFill="1" applyBorder="1" applyAlignment="1">
      <alignment horizontal="center" vertical="center" textRotation="180" wrapText="1"/>
    </xf>
    <xf numFmtId="172" fontId="2" fillId="33" borderId="20" xfId="0" applyNumberFormat="1" applyFont="1" applyFill="1" applyBorder="1" applyAlignment="1">
      <alignment horizontal="center" vertical="center" textRotation="180" wrapText="1"/>
    </xf>
    <xf numFmtId="0" fontId="44" fillId="0" borderId="12" xfId="0" applyFont="1" applyBorder="1" applyAlignment="1">
      <alignment horizontal="center" vertical="center" textRotation="180"/>
    </xf>
    <xf numFmtId="0" fontId="44" fillId="35" borderId="19" xfId="0" applyFont="1" applyFill="1" applyBorder="1" applyAlignment="1">
      <alignment horizontal="center" vertical="center" textRotation="180"/>
    </xf>
    <xf numFmtId="0" fontId="44" fillId="0" borderId="19" xfId="0" applyFont="1" applyBorder="1" applyAlignment="1">
      <alignment horizontal="center" vertical="center" textRotation="180"/>
    </xf>
    <xf numFmtId="0" fontId="44" fillId="0" borderId="21" xfId="0" applyFont="1" applyBorder="1" applyAlignment="1">
      <alignment horizontal="center" vertical="center" textRotation="180"/>
    </xf>
    <xf numFmtId="0" fontId="44" fillId="0" borderId="17" xfId="0" applyFont="1" applyBorder="1" applyAlignment="1">
      <alignment horizontal="center" vertical="center" textRotation="180"/>
    </xf>
    <xf numFmtId="0" fontId="45" fillId="0" borderId="12" xfId="0" applyFont="1" applyBorder="1" applyAlignment="1">
      <alignment horizontal="center" vertical="center" textRotation="180"/>
    </xf>
    <xf numFmtId="0" fontId="45" fillId="8" borderId="19" xfId="0" applyFont="1" applyFill="1" applyBorder="1" applyAlignment="1">
      <alignment horizontal="center" vertical="center" textRotation="180"/>
    </xf>
    <xf numFmtId="0" fontId="45" fillId="0" borderId="19" xfId="0" applyFont="1" applyBorder="1" applyAlignment="1">
      <alignment horizontal="center" vertical="center" textRotation="180"/>
    </xf>
    <xf numFmtId="0" fontId="45" fillId="0" borderId="21" xfId="0" applyFont="1" applyBorder="1" applyAlignment="1">
      <alignment horizontal="center" vertical="center" textRotation="180"/>
    </xf>
    <xf numFmtId="0" fontId="45" fillId="0" borderId="17" xfId="0" applyFont="1" applyBorder="1" applyAlignment="1">
      <alignment horizontal="center" vertical="center" textRotation="180"/>
    </xf>
    <xf numFmtId="2" fontId="0" fillId="0" borderId="14" xfId="0" applyNumberFormat="1" applyBorder="1" applyAlignment="1">
      <alignment/>
    </xf>
    <xf numFmtId="2" fontId="2" fillId="33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5" fillId="17" borderId="19" xfId="0" applyFont="1" applyFill="1" applyBorder="1" applyAlignment="1">
      <alignment horizontal="center" vertical="center" textRotation="180"/>
    </xf>
    <xf numFmtId="0" fontId="45" fillId="35" borderId="19" xfId="0" applyFont="1" applyFill="1" applyBorder="1" applyAlignment="1">
      <alignment horizontal="center" vertical="center" textRotation="180"/>
    </xf>
    <xf numFmtId="0" fontId="45" fillId="15" borderId="19" xfId="0" applyFont="1" applyFill="1" applyBorder="1" applyAlignment="1">
      <alignment horizontal="center" vertical="center" textRotation="180"/>
    </xf>
    <xf numFmtId="0" fontId="44" fillId="0" borderId="10" xfId="0" applyFont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1" fontId="45" fillId="17" borderId="10" xfId="0" applyNumberFormat="1" applyFont="1" applyFill="1" applyBorder="1" applyAlignment="1">
      <alignment horizontal="center"/>
    </xf>
    <xf numFmtId="1" fontId="45" fillId="36" borderId="10" xfId="0" applyNumberFormat="1" applyFont="1" applyFill="1" applyBorder="1" applyAlignment="1">
      <alignment horizontal="center"/>
    </xf>
    <xf numFmtId="1" fontId="45" fillId="35" borderId="10" xfId="0" applyNumberFormat="1" applyFont="1" applyFill="1" applyBorder="1" applyAlignment="1">
      <alignment horizontal="center"/>
    </xf>
    <xf numFmtId="1" fontId="45" fillId="15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 textRotation="180"/>
    </xf>
    <xf numFmtId="172" fontId="45" fillId="36" borderId="10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2" fillId="33" borderId="1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textRotation="180"/>
    </xf>
    <xf numFmtId="2" fontId="2" fillId="41" borderId="19" xfId="0" applyNumberFormat="1" applyFont="1" applyFill="1" applyBorder="1" applyAlignment="1">
      <alignment horizontal="center" vertical="center" wrapText="1"/>
    </xf>
    <xf numFmtId="2" fontId="44" fillId="35" borderId="19" xfId="0" applyNumberFormat="1" applyFont="1" applyFill="1" applyBorder="1" applyAlignment="1">
      <alignment horizontal="center" vertical="center" textRotation="180"/>
    </xf>
    <xf numFmtId="0" fontId="44" fillId="0" borderId="23" xfId="0" applyFont="1" applyBorder="1" applyAlignment="1">
      <alignment horizontal="center" vertical="center" textRotation="180"/>
    </xf>
    <xf numFmtId="2" fontId="45" fillId="17" borderId="19" xfId="0" applyNumberFormat="1" applyFont="1" applyFill="1" applyBorder="1" applyAlignment="1">
      <alignment horizontal="center" vertical="center" textRotation="180"/>
    </xf>
    <xf numFmtId="0" fontId="45" fillId="0" borderId="23" xfId="0" applyFont="1" applyBorder="1" applyAlignment="1">
      <alignment horizontal="center" vertical="center" textRotation="180"/>
    </xf>
    <xf numFmtId="2" fontId="45" fillId="15" borderId="19" xfId="0" applyNumberFormat="1" applyFont="1" applyFill="1" applyBorder="1" applyAlignment="1">
      <alignment horizontal="center" vertical="center" textRotation="180"/>
    </xf>
    <xf numFmtId="2" fontId="45" fillId="35" borderId="19" xfId="0" applyNumberFormat="1" applyFont="1" applyFill="1" applyBorder="1" applyAlignment="1">
      <alignment horizontal="center" vertical="center" textRotation="180"/>
    </xf>
    <xf numFmtId="2" fontId="45" fillId="8" borderId="19" xfId="0" applyNumberFormat="1" applyFont="1" applyFill="1" applyBorder="1" applyAlignment="1">
      <alignment horizontal="center" vertical="center" textRotation="180"/>
    </xf>
    <xf numFmtId="0" fontId="45" fillId="38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2" fontId="45" fillId="19" borderId="19" xfId="0" applyNumberFormat="1" applyFont="1" applyFill="1" applyBorder="1" applyAlignment="1">
      <alignment horizontal="center" vertical="center" textRotation="180"/>
    </xf>
    <xf numFmtId="0" fontId="45" fillId="19" borderId="19" xfId="0" applyFont="1" applyFill="1" applyBorder="1" applyAlignment="1">
      <alignment horizontal="center" vertical="center" textRotation="180"/>
    </xf>
    <xf numFmtId="1" fontId="45" fillId="19" borderId="10" xfId="0" applyNumberFormat="1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textRotation="180"/>
    </xf>
    <xf numFmtId="0" fontId="4" fillId="43" borderId="10" xfId="0" applyFont="1" applyFill="1" applyBorder="1" applyAlignment="1">
      <alignment horizontal="left" vertical="center"/>
    </xf>
    <xf numFmtId="172" fontId="4" fillId="43" borderId="10" xfId="0" applyNumberFormat="1" applyFont="1" applyFill="1" applyBorder="1" applyAlignment="1">
      <alignment horizontal="left" vertical="center"/>
    </xf>
    <xf numFmtId="1" fontId="46" fillId="0" borderId="10" xfId="0" applyNumberFormat="1" applyFont="1" applyBorder="1" applyAlignment="1">
      <alignment horizontal="center"/>
    </xf>
    <xf numFmtId="1" fontId="46" fillId="38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2" fontId="44" fillId="35" borderId="10" xfId="0" applyNumberFormat="1" applyFont="1" applyFill="1" applyBorder="1" applyAlignment="1">
      <alignment horizontal="center"/>
    </xf>
    <xf numFmtId="2" fontId="45" fillId="8" borderId="10" xfId="0" applyNumberFormat="1" applyFont="1" applyFill="1" applyBorder="1" applyAlignment="1">
      <alignment horizontal="center"/>
    </xf>
    <xf numFmtId="2" fontId="45" fillId="17" borderId="10" xfId="0" applyNumberFormat="1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/>
    </xf>
    <xf numFmtId="2" fontId="45" fillId="15" borderId="10" xfId="0" applyNumberFormat="1" applyFont="1" applyFill="1" applyBorder="1" applyAlignment="1">
      <alignment horizontal="center"/>
    </xf>
    <xf numFmtId="2" fontId="45" fillId="19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left" vertical="center"/>
    </xf>
    <xf numFmtId="172" fontId="4" fillId="40" borderId="10" xfId="0" applyNumberFormat="1" applyFont="1" applyFill="1" applyBorder="1" applyAlignment="1">
      <alignment horizontal="left" vertical="center"/>
    </xf>
    <xf numFmtId="0" fontId="45" fillId="43" borderId="10" xfId="0" applyFont="1" applyFill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2" fillId="33" borderId="10" xfId="0" applyNumberFormat="1" applyFont="1" applyFill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1" fillId="33" borderId="10" xfId="0" applyFont="1" applyFill="1" applyBorder="1" applyAlignment="1">
      <alignment horizontal="center" vertical="center" textRotation="180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172" fontId="4" fillId="38" borderId="10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172" fontId="4" fillId="40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172" fontId="4" fillId="4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2" xfId="0" applyFont="1" applyBorder="1" applyAlignment="1">
      <alignment horizontal="center" vertical="center" textRotation="180"/>
    </xf>
    <xf numFmtId="0" fontId="0" fillId="0" borderId="24" xfId="0" applyBorder="1" applyAlignment="1">
      <alignment/>
    </xf>
    <xf numFmtId="172" fontId="4" fillId="38" borderId="0" xfId="0" applyNumberFormat="1" applyFont="1" applyFill="1" applyBorder="1" applyAlignment="1">
      <alignment horizontal="left" vertical="center"/>
    </xf>
    <xf numFmtId="0" fontId="3" fillId="44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172" fontId="4" fillId="44" borderId="10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3" fillId="45" borderId="10" xfId="0" applyFont="1" applyFill="1" applyBorder="1" applyAlignment="1">
      <alignment horizontal="center" vertical="center"/>
    </xf>
    <xf numFmtId="172" fontId="2" fillId="46" borderId="10" xfId="0" applyNumberFormat="1" applyFont="1" applyFill="1" applyBorder="1" applyAlignment="1">
      <alignment horizontal="center" vertical="center" textRotation="180" wrapText="1"/>
    </xf>
    <xf numFmtId="172" fontId="0" fillId="47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43" borderId="25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4" fillId="43" borderId="26" xfId="0" applyFont="1" applyFill="1" applyBorder="1" applyAlignment="1">
      <alignment horizontal="center" vertical="center"/>
    </xf>
    <xf numFmtId="0" fontId="45" fillId="19" borderId="27" xfId="0" applyFont="1" applyFill="1" applyBorder="1" applyAlignment="1">
      <alignment horizontal="center"/>
    </xf>
    <xf numFmtId="0" fontId="45" fillId="19" borderId="28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44" fillId="35" borderId="27" xfId="0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45" fillId="8" borderId="27" xfId="0" applyFont="1" applyFill="1" applyBorder="1" applyAlignment="1">
      <alignment horizontal="center"/>
    </xf>
    <xf numFmtId="0" fontId="45" fillId="8" borderId="28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0" fontId="45" fillId="17" borderId="27" xfId="0" applyFont="1" applyFill="1" applyBorder="1" applyAlignment="1">
      <alignment horizontal="center"/>
    </xf>
    <xf numFmtId="0" fontId="45" fillId="17" borderId="28" xfId="0" applyFont="1" applyFill="1" applyBorder="1" applyAlignment="1">
      <alignment horizontal="center"/>
    </xf>
    <xf numFmtId="0" fontId="45" fillId="17" borderId="29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5" fillId="15" borderId="27" xfId="0" applyFont="1" applyFill="1" applyBorder="1" applyAlignment="1">
      <alignment horizontal="center"/>
    </xf>
    <xf numFmtId="0" fontId="45" fillId="15" borderId="28" xfId="0" applyFont="1" applyFill="1" applyBorder="1" applyAlignment="1">
      <alignment horizontal="center"/>
    </xf>
    <xf numFmtId="0" fontId="45" fillId="15" borderId="29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 textRotation="180" wrapText="1"/>
    </xf>
    <xf numFmtId="172" fontId="2" fillId="33" borderId="25" xfId="0" applyNumberFormat="1" applyFont="1" applyFill="1" applyBorder="1" applyAlignment="1">
      <alignment horizontal="center" vertical="center" textRotation="180" wrapText="1"/>
    </xf>
    <xf numFmtId="172" fontId="2" fillId="33" borderId="26" xfId="0" applyNumberFormat="1" applyFont="1" applyFill="1" applyBorder="1" applyAlignment="1">
      <alignment horizontal="center" vertical="center" textRotation="180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8.8515625" style="1" customWidth="1"/>
    <col min="6" max="6" width="3.57421875" style="2" bestFit="1" customWidth="1"/>
    <col min="7" max="7" width="3.28125" style="2" customWidth="1"/>
    <col min="8" max="8" width="8.7109375" style="29" customWidth="1"/>
    <col min="9" max="9" width="7.7109375" style="49" customWidth="1"/>
    <col min="10" max="10" width="8.8515625" style="49" customWidth="1"/>
    <col min="11" max="11" width="3.8515625" style="0" bestFit="1" customWidth="1"/>
    <col min="12" max="12" width="3.28125" style="2" bestFit="1" customWidth="1"/>
    <col min="13" max="17" width="3.28125" style="2" customWidth="1"/>
    <col min="18" max="18" width="9.140625" style="4" customWidth="1"/>
    <col min="19" max="19" width="3.57421875" style="0" bestFit="1" customWidth="1"/>
    <col min="20" max="20" width="5.57421875" style="0" bestFit="1" customWidth="1"/>
    <col min="21" max="21" width="5.57421875" style="0" customWidth="1"/>
    <col min="22" max="22" width="4.00390625" style="0" bestFit="1" customWidth="1"/>
    <col min="23" max="28" width="4.140625" style="0" bestFit="1" customWidth="1"/>
    <col min="29" max="29" width="6.57421875" style="4" bestFit="1" customWidth="1"/>
    <col min="30" max="30" width="3.57421875" style="0" bestFit="1" customWidth="1"/>
    <col min="31" max="31" width="5.57421875" style="0" bestFit="1" customWidth="1"/>
    <col min="32" max="32" width="5.57421875" style="0" customWidth="1"/>
    <col min="33" max="33" width="5.57421875" style="1" bestFit="1" customWidth="1"/>
    <col min="34" max="39" width="4.140625" style="0" bestFit="1" customWidth="1"/>
    <col min="40" max="40" width="9.7109375" style="4" bestFit="1" customWidth="1"/>
    <col min="41" max="41" width="3.57421875" style="0" bestFit="1" customWidth="1"/>
    <col min="42" max="42" width="5.57421875" style="0" bestFit="1" customWidth="1"/>
    <col min="43" max="43" width="5.57421875" style="0" customWidth="1"/>
    <col min="44" max="44" width="5.57421875" style="0" bestFit="1" customWidth="1"/>
    <col min="45" max="50" width="4.140625" style="0" bestFit="1" customWidth="1"/>
    <col min="51" max="51" width="7.140625" style="4" bestFit="1" customWidth="1"/>
    <col min="52" max="52" width="3.57421875" style="0" bestFit="1" customWidth="1"/>
    <col min="53" max="53" width="5.57421875" style="0" bestFit="1" customWidth="1"/>
    <col min="54" max="54" width="5.57421875" style="0" customWidth="1"/>
    <col min="55" max="55" width="5.57421875" style="0" bestFit="1" customWidth="1"/>
    <col min="56" max="61" width="4.140625" style="0" bestFit="1" customWidth="1"/>
    <col min="62" max="62" width="7.140625" style="4" bestFit="1" customWidth="1"/>
    <col min="63" max="63" width="3.57421875" style="0" bestFit="1" customWidth="1"/>
    <col min="64" max="64" width="5.57421875" style="0" bestFit="1" customWidth="1"/>
    <col min="65" max="65" width="5.57421875" style="0" customWidth="1"/>
    <col min="66" max="66" width="5.57421875" style="0" bestFit="1" customWidth="1"/>
    <col min="67" max="70" width="4.140625" style="0" bestFit="1" customWidth="1"/>
    <col min="71" max="71" width="5.00390625" style="0" bestFit="1" customWidth="1"/>
    <col min="72" max="72" width="4.140625" style="0" bestFit="1" customWidth="1"/>
    <col min="73" max="73" width="9.00390625" style="4" bestFit="1" customWidth="1"/>
    <col min="74" max="74" width="3.57421875" style="0" bestFit="1" customWidth="1"/>
    <col min="75" max="75" width="5.57421875" style="0" bestFit="1" customWidth="1"/>
    <col min="76" max="76" width="5.57421875" style="0" customWidth="1"/>
    <col min="77" max="77" width="5.57421875" style="0" bestFit="1" customWidth="1"/>
    <col min="78" max="83" width="4.140625" style="0" bestFit="1" customWidth="1"/>
  </cols>
  <sheetData>
    <row r="1" spans="1:83" ht="13.5" thickBot="1">
      <c r="A1" s="8"/>
      <c r="B1" s="9"/>
      <c r="C1" s="9"/>
      <c r="D1" s="9"/>
      <c r="E1" s="9"/>
      <c r="F1" s="9"/>
      <c r="G1" s="9"/>
      <c r="H1" s="27"/>
      <c r="I1" s="48"/>
      <c r="J1" s="48"/>
      <c r="K1" s="9"/>
      <c r="L1" s="9"/>
      <c r="M1" s="9"/>
      <c r="N1" s="9"/>
      <c r="O1" s="9"/>
      <c r="P1" s="9"/>
      <c r="Q1" s="9"/>
      <c r="R1" s="128" t="s">
        <v>55</v>
      </c>
      <c r="S1" s="129"/>
      <c r="T1" s="129"/>
      <c r="U1" s="129"/>
      <c r="V1" s="129"/>
      <c r="W1" s="129"/>
      <c r="X1" s="129"/>
      <c r="Y1" s="129"/>
      <c r="Z1" s="129"/>
      <c r="AA1" s="129"/>
      <c r="AB1" s="130"/>
      <c r="AC1" s="131" t="s">
        <v>56</v>
      </c>
      <c r="AD1" s="132"/>
      <c r="AE1" s="132"/>
      <c r="AF1" s="132"/>
      <c r="AG1" s="132"/>
      <c r="AH1" s="132"/>
      <c r="AI1" s="132"/>
      <c r="AJ1" s="132"/>
      <c r="AK1" s="132"/>
      <c r="AL1" s="132"/>
      <c r="AM1" s="133"/>
      <c r="AN1" s="134" t="s">
        <v>60</v>
      </c>
      <c r="AO1" s="135"/>
      <c r="AP1" s="135"/>
      <c r="AQ1" s="135"/>
      <c r="AR1" s="135"/>
      <c r="AS1" s="135"/>
      <c r="AT1" s="135"/>
      <c r="AU1" s="135"/>
      <c r="AV1" s="135"/>
      <c r="AW1" s="135"/>
      <c r="AX1" s="136"/>
      <c r="AY1" s="137" t="s">
        <v>63</v>
      </c>
      <c r="AZ1" s="138"/>
      <c r="BA1" s="138"/>
      <c r="BB1" s="138"/>
      <c r="BC1" s="138"/>
      <c r="BD1" s="138"/>
      <c r="BE1" s="138"/>
      <c r="BF1" s="138"/>
      <c r="BG1" s="138"/>
      <c r="BH1" s="138"/>
      <c r="BI1" s="139"/>
      <c r="BJ1" s="140" t="s">
        <v>66</v>
      </c>
      <c r="BK1" s="141"/>
      <c r="BL1" s="141"/>
      <c r="BM1" s="141"/>
      <c r="BN1" s="141"/>
      <c r="BO1" s="141"/>
      <c r="BP1" s="141"/>
      <c r="BQ1" s="141"/>
      <c r="BR1" s="141"/>
      <c r="BS1" s="141"/>
      <c r="BT1" s="142"/>
      <c r="BU1" s="123" t="s">
        <v>79</v>
      </c>
      <c r="BV1" s="124"/>
      <c r="BW1" s="124"/>
      <c r="BX1" s="124"/>
      <c r="BY1" s="124"/>
      <c r="BZ1" s="124"/>
      <c r="CA1" s="124"/>
      <c r="CB1" s="124"/>
      <c r="CC1" s="124"/>
      <c r="CD1" s="124"/>
      <c r="CE1" s="125"/>
    </row>
    <row r="2" spans="1:83" ht="103.5" customHeight="1" thickBot="1">
      <c r="A2" s="5" t="s">
        <v>27</v>
      </c>
      <c r="B2" s="12" t="s">
        <v>35</v>
      </c>
      <c r="C2" s="13" t="s">
        <v>0</v>
      </c>
      <c r="D2" s="14" t="s">
        <v>36</v>
      </c>
      <c r="E2" s="7" t="s">
        <v>59</v>
      </c>
      <c r="F2" s="126" t="s">
        <v>37</v>
      </c>
      <c r="G2" s="127"/>
      <c r="H2" s="28" t="s">
        <v>72</v>
      </c>
      <c r="I2" s="50" t="s">
        <v>41</v>
      </c>
      <c r="J2" s="52" t="s">
        <v>73</v>
      </c>
      <c r="K2" s="107" t="s">
        <v>39</v>
      </c>
      <c r="L2" s="6" t="s">
        <v>49</v>
      </c>
      <c r="M2" s="15" t="s">
        <v>50</v>
      </c>
      <c r="N2" s="6" t="s">
        <v>51</v>
      </c>
      <c r="O2" s="15" t="s">
        <v>52</v>
      </c>
      <c r="P2" s="6" t="s">
        <v>53</v>
      </c>
      <c r="Q2" s="16" t="s">
        <v>54</v>
      </c>
      <c r="R2" s="53" t="s">
        <v>58</v>
      </c>
      <c r="S2" s="17" t="s">
        <v>41</v>
      </c>
      <c r="T2" s="18" t="s">
        <v>40</v>
      </c>
      <c r="U2" s="18" t="s">
        <v>64</v>
      </c>
      <c r="V2" s="19" t="s">
        <v>38</v>
      </c>
      <c r="W2" s="20" t="s">
        <v>43</v>
      </c>
      <c r="X2" s="21" t="s">
        <v>44</v>
      </c>
      <c r="Y2" s="21" t="s">
        <v>45</v>
      </c>
      <c r="Z2" s="21" t="s">
        <v>46</v>
      </c>
      <c r="AA2" s="21" t="s">
        <v>47</v>
      </c>
      <c r="AB2" s="54" t="s">
        <v>48</v>
      </c>
      <c r="AC2" s="59" t="s">
        <v>57</v>
      </c>
      <c r="AD2" s="22" t="s">
        <v>41</v>
      </c>
      <c r="AE2" s="23" t="s">
        <v>40</v>
      </c>
      <c r="AF2" s="23" t="s">
        <v>65</v>
      </c>
      <c r="AG2" s="46" t="s">
        <v>38</v>
      </c>
      <c r="AH2" s="25" t="s">
        <v>43</v>
      </c>
      <c r="AI2" s="26" t="s">
        <v>44</v>
      </c>
      <c r="AJ2" s="26" t="s">
        <v>45</v>
      </c>
      <c r="AK2" s="26" t="s">
        <v>46</v>
      </c>
      <c r="AL2" s="26" t="s">
        <v>47</v>
      </c>
      <c r="AM2" s="56" t="s">
        <v>48</v>
      </c>
      <c r="AN2" s="55" t="s">
        <v>61</v>
      </c>
      <c r="AO2" s="22" t="s">
        <v>41</v>
      </c>
      <c r="AP2" s="30" t="s">
        <v>40</v>
      </c>
      <c r="AQ2" s="30" t="s">
        <v>64</v>
      </c>
      <c r="AR2" s="24" t="s">
        <v>38</v>
      </c>
      <c r="AS2" s="25" t="s">
        <v>43</v>
      </c>
      <c r="AT2" s="26" t="s">
        <v>44</v>
      </c>
      <c r="AU2" s="26" t="s">
        <v>45</v>
      </c>
      <c r="AV2" s="26" t="s">
        <v>46</v>
      </c>
      <c r="AW2" s="26" t="s">
        <v>47</v>
      </c>
      <c r="AX2" s="56" t="s">
        <v>48</v>
      </c>
      <c r="AY2" s="58" t="s">
        <v>62</v>
      </c>
      <c r="AZ2" s="22" t="s">
        <v>41</v>
      </c>
      <c r="BA2" s="31" t="s">
        <v>40</v>
      </c>
      <c r="BB2" s="31" t="s">
        <v>64</v>
      </c>
      <c r="BC2" s="24" t="s">
        <v>38</v>
      </c>
      <c r="BD2" s="25" t="s">
        <v>43</v>
      </c>
      <c r="BE2" s="26" t="s">
        <v>44</v>
      </c>
      <c r="BF2" s="26" t="s">
        <v>45</v>
      </c>
      <c r="BG2" s="26" t="s">
        <v>46</v>
      </c>
      <c r="BH2" s="26" t="s">
        <v>47</v>
      </c>
      <c r="BI2" s="56" t="s">
        <v>48</v>
      </c>
      <c r="BJ2" s="57" t="s">
        <v>62</v>
      </c>
      <c r="BK2" s="22" t="s">
        <v>41</v>
      </c>
      <c r="BL2" s="32" t="s">
        <v>40</v>
      </c>
      <c r="BM2" s="32" t="s">
        <v>64</v>
      </c>
      <c r="BN2" s="24" t="s">
        <v>38</v>
      </c>
      <c r="BO2" s="25" t="s">
        <v>43</v>
      </c>
      <c r="BP2" s="26" t="s">
        <v>44</v>
      </c>
      <c r="BQ2" s="26" t="s">
        <v>45</v>
      </c>
      <c r="BR2" s="26" t="s">
        <v>46</v>
      </c>
      <c r="BS2" s="26" t="s">
        <v>47</v>
      </c>
      <c r="BT2" s="56" t="s">
        <v>48</v>
      </c>
      <c r="BU2" s="64" t="s">
        <v>62</v>
      </c>
      <c r="BV2" s="67" t="s">
        <v>41</v>
      </c>
      <c r="BW2" s="65" t="s">
        <v>40</v>
      </c>
      <c r="BX2" s="65" t="s">
        <v>64</v>
      </c>
      <c r="BY2" s="24" t="s">
        <v>38</v>
      </c>
      <c r="BZ2" s="25" t="s">
        <v>43</v>
      </c>
      <c r="CA2" s="26" t="s">
        <v>44</v>
      </c>
      <c r="CB2" s="26" t="s">
        <v>45</v>
      </c>
      <c r="CC2" s="26" t="s">
        <v>46</v>
      </c>
      <c r="CD2" s="26" t="s">
        <v>47</v>
      </c>
      <c r="CE2" s="56" t="s">
        <v>48</v>
      </c>
    </row>
    <row r="3" spans="1:83" ht="12.75">
      <c r="A3" s="10">
        <v>1</v>
      </c>
      <c r="B3" s="44" t="s">
        <v>22</v>
      </c>
      <c r="C3" s="44" t="s">
        <v>4</v>
      </c>
      <c r="D3" s="79" t="s">
        <v>19</v>
      </c>
      <c r="E3" s="80">
        <v>192.8</v>
      </c>
      <c r="F3" s="3"/>
      <c r="G3" s="3"/>
      <c r="H3" s="84">
        <f>SUM(T3+AE3+AP3+BA3+BL3+BW3)</f>
        <v>2376</v>
      </c>
      <c r="I3" s="70">
        <v>12</v>
      </c>
      <c r="J3" s="71">
        <f>SUM(H3/I3)</f>
        <v>198</v>
      </c>
      <c r="K3" s="72">
        <v>8</v>
      </c>
      <c r="L3" s="3"/>
      <c r="M3" s="3">
        <v>2</v>
      </c>
      <c r="N3" s="3"/>
      <c r="O3" s="3"/>
      <c r="P3" s="3"/>
      <c r="Q3" s="3">
        <v>2</v>
      </c>
      <c r="R3" s="73">
        <f>SUM(T3)/S3</f>
        <v>0</v>
      </c>
      <c r="S3" s="33">
        <v>1</v>
      </c>
      <c r="T3" s="34">
        <f>SUM(V3:AB3)</f>
        <v>0</v>
      </c>
      <c r="U3" s="34">
        <f>SUM(W3:AB3)</f>
        <v>0</v>
      </c>
      <c r="V3" s="33">
        <f>SUM(G3+F3)*6</f>
        <v>0</v>
      </c>
      <c r="W3" s="35"/>
      <c r="X3" s="35"/>
      <c r="Y3" s="35"/>
      <c r="Z3" s="35"/>
      <c r="AA3" s="35"/>
      <c r="AB3" s="35"/>
      <c r="AC3" s="74">
        <f>SUM(AE3)/AD3</f>
        <v>198.5</v>
      </c>
      <c r="AD3" s="36">
        <v>6</v>
      </c>
      <c r="AE3" s="37">
        <f>SUM(AF3:AG3)</f>
        <v>1191</v>
      </c>
      <c r="AF3" s="37">
        <f>SUM(AH3:AM3)</f>
        <v>1191</v>
      </c>
      <c r="AG3" s="47">
        <f>SUM(F3+G3)*6</f>
        <v>0</v>
      </c>
      <c r="AH3" s="60">
        <v>209</v>
      </c>
      <c r="AI3" s="60">
        <v>205</v>
      </c>
      <c r="AJ3" s="60">
        <v>201</v>
      </c>
      <c r="AK3" s="36">
        <v>187</v>
      </c>
      <c r="AL3" s="60">
        <v>213</v>
      </c>
      <c r="AM3" s="36">
        <v>176</v>
      </c>
      <c r="AN3" s="75">
        <f>SUM(AP3/AO3)</f>
        <v>0</v>
      </c>
      <c r="AO3" s="36">
        <v>1</v>
      </c>
      <c r="AP3" s="38">
        <v>0</v>
      </c>
      <c r="AQ3" s="38">
        <f>SUM(AS3:AX3)</f>
        <v>0</v>
      </c>
      <c r="AR3" s="39">
        <f>SUM(F3:G3)*6</f>
        <v>0</v>
      </c>
      <c r="AS3" s="36"/>
      <c r="AT3" s="36"/>
      <c r="AU3" s="36"/>
      <c r="AV3" s="36"/>
      <c r="AW3" s="36"/>
      <c r="AX3" s="36"/>
      <c r="AY3" s="76">
        <f>SUM(BA3)/AZ3</f>
        <v>0</v>
      </c>
      <c r="AZ3" s="36">
        <v>1</v>
      </c>
      <c r="BA3" s="40">
        <f>SUM(BB3:BC3)</f>
        <v>0</v>
      </c>
      <c r="BB3" s="40">
        <f>SUM(BD3:BI3)</f>
        <v>0</v>
      </c>
      <c r="BC3" s="39">
        <f>SUM(F3:G3)*6</f>
        <v>0</v>
      </c>
      <c r="BD3" s="36"/>
      <c r="BE3" s="36"/>
      <c r="BF3" s="36"/>
      <c r="BG3" s="36"/>
      <c r="BH3" s="36"/>
      <c r="BI3" s="36"/>
      <c r="BJ3" s="77">
        <f>SUM(BL3)/BK3</f>
        <v>0</v>
      </c>
      <c r="BK3" s="36">
        <v>1</v>
      </c>
      <c r="BL3" s="41">
        <f>SUM(BM3:BN3)</f>
        <v>0</v>
      </c>
      <c r="BM3" s="41">
        <f>SUM(BO3:BT3)</f>
        <v>0</v>
      </c>
      <c r="BN3" s="39">
        <f>SUM(F3:G3)*6</f>
        <v>0</v>
      </c>
      <c r="BO3" s="36"/>
      <c r="BP3" s="36"/>
      <c r="BQ3" s="36"/>
      <c r="BR3" s="36"/>
      <c r="BS3" s="36"/>
      <c r="BT3" s="36"/>
      <c r="BU3" s="78">
        <f>SUM(BW3)/BV3</f>
        <v>197.5</v>
      </c>
      <c r="BV3" s="36">
        <v>6</v>
      </c>
      <c r="BW3" s="66">
        <f>SUM(BX3:BY3)</f>
        <v>1185</v>
      </c>
      <c r="BX3" s="66">
        <f>SUM(BZ3:CE3)</f>
        <v>1185</v>
      </c>
      <c r="BY3" s="39"/>
      <c r="BZ3" s="61">
        <v>210</v>
      </c>
      <c r="CA3" s="36">
        <v>184</v>
      </c>
      <c r="CB3" s="61">
        <v>200</v>
      </c>
      <c r="CC3" s="61">
        <v>212</v>
      </c>
      <c r="CD3" s="61">
        <v>216</v>
      </c>
      <c r="CE3" s="36">
        <v>163</v>
      </c>
    </row>
    <row r="4" spans="1:83" ht="12.75">
      <c r="A4" s="11">
        <v>2</v>
      </c>
      <c r="B4" s="43" t="s">
        <v>22</v>
      </c>
      <c r="C4" s="44" t="s">
        <v>4</v>
      </c>
      <c r="D4" s="79" t="s">
        <v>16</v>
      </c>
      <c r="E4" s="80">
        <v>185.2</v>
      </c>
      <c r="F4" s="3"/>
      <c r="G4" s="3"/>
      <c r="H4" s="84">
        <f>SUM(T4+AE4+AP4+BA4+BL4+BW4)</f>
        <v>6732</v>
      </c>
      <c r="I4" s="70">
        <v>36</v>
      </c>
      <c r="J4" s="71">
        <f>SUM(H4/I4)</f>
        <v>187</v>
      </c>
      <c r="K4" s="72">
        <v>8</v>
      </c>
      <c r="L4" s="3">
        <v>1</v>
      </c>
      <c r="M4" s="3">
        <v>4</v>
      </c>
      <c r="N4" s="3">
        <v>3</v>
      </c>
      <c r="O4" s="3">
        <v>10</v>
      </c>
      <c r="P4" s="3">
        <v>2</v>
      </c>
      <c r="Q4" s="3">
        <v>1</v>
      </c>
      <c r="R4" s="73">
        <f>SUM(T4)/S4</f>
        <v>197.66666666666666</v>
      </c>
      <c r="S4" s="33">
        <v>6</v>
      </c>
      <c r="T4" s="34">
        <f>SUM(V4:AB4)</f>
        <v>1186</v>
      </c>
      <c r="U4" s="34">
        <f>SUM(W4:AB4)</f>
        <v>1186</v>
      </c>
      <c r="V4" s="33">
        <f>SUM(G4+F4)*6</f>
        <v>0</v>
      </c>
      <c r="W4" s="34">
        <v>212</v>
      </c>
      <c r="X4" s="35">
        <v>182</v>
      </c>
      <c r="Y4" s="35">
        <v>166</v>
      </c>
      <c r="Z4" s="34">
        <v>200</v>
      </c>
      <c r="AA4" s="34">
        <v>200</v>
      </c>
      <c r="AB4" s="34">
        <v>226</v>
      </c>
      <c r="AC4" s="74">
        <f>SUM(AE4)/AD4</f>
        <v>192.16666666666666</v>
      </c>
      <c r="AD4" s="36">
        <v>6</v>
      </c>
      <c r="AE4" s="37">
        <f>SUM(AF4:AG4)</f>
        <v>1153</v>
      </c>
      <c r="AF4" s="37">
        <f>SUM(AH4:AM4)</f>
        <v>1153</v>
      </c>
      <c r="AG4" s="47">
        <f>SUM(F4+G4)*6</f>
        <v>0</v>
      </c>
      <c r="AH4" s="60">
        <v>200</v>
      </c>
      <c r="AI4" s="36">
        <v>211</v>
      </c>
      <c r="AJ4" s="36">
        <v>171</v>
      </c>
      <c r="AK4" s="36">
        <v>177</v>
      </c>
      <c r="AL4" s="36">
        <v>213</v>
      </c>
      <c r="AM4" s="36">
        <v>181</v>
      </c>
      <c r="AN4" s="75">
        <f>SUM(AP4/AO4)</f>
        <v>187.66666666666666</v>
      </c>
      <c r="AO4" s="36">
        <v>6</v>
      </c>
      <c r="AP4" s="38">
        <f>SUM(AQ4:AR4)</f>
        <v>1126</v>
      </c>
      <c r="AQ4" s="38">
        <f>SUM(AS4:AX4)</f>
        <v>1126</v>
      </c>
      <c r="AR4" s="39">
        <f>SUM(F4:G4)*6</f>
        <v>0</v>
      </c>
      <c r="AS4" s="36">
        <v>148</v>
      </c>
      <c r="AT4" s="36">
        <v>146</v>
      </c>
      <c r="AU4" s="36">
        <v>168</v>
      </c>
      <c r="AV4" s="60">
        <v>203</v>
      </c>
      <c r="AW4" s="60">
        <v>243</v>
      </c>
      <c r="AX4" s="60">
        <v>218</v>
      </c>
      <c r="AY4" s="76">
        <f>SUM(BA4)/AZ4</f>
        <v>156.33333333333334</v>
      </c>
      <c r="AZ4" s="36">
        <v>6</v>
      </c>
      <c r="BA4" s="40">
        <f>SUM(BB4:BC4)</f>
        <v>938</v>
      </c>
      <c r="BB4" s="40">
        <f>SUM(BD4:BI4)</f>
        <v>938</v>
      </c>
      <c r="BC4" s="39">
        <f>SUM(F4:G4)*6</f>
        <v>0</v>
      </c>
      <c r="BD4" s="36">
        <v>150</v>
      </c>
      <c r="BE4" s="36">
        <v>170</v>
      </c>
      <c r="BF4" s="36">
        <v>179</v>
      </c>
      <c r="BG4" s="36">
        <v>157</v>
      </c>
      <c r="BH4" s="36">
        <v>151</v>
      </c>
      <c r="BI4" s="36">
        <v>131</v>
      </c>
      <c r="BJ4" s="77">
        <f>SUM(BL4)/BK4</f>
        <v>188.66666666666666</v>
      </c>
      <c r="BK4" s="36">
        <v>6</v>
      </c>
      <c r="BL4" s="41">
        <f>SUM(BM4:BN4)</f>
        <v>1132</v>
      </c>
      <c r="BM4" s="41">
        <f>SUM(BO4:BT4)</f>
        <v>1132</v>
      </c>
      <c r="BN4" s="39">
        <f>SUM(F4:G4)*6</f>
        <v>0</v>
      </c>
      <c r="BO4" s="36">
        <v>181</v>
      </c>
      <c r="BP4" s="61">
        <v>234</v>
      </c>
      <c r="BQ4" s="36">
        <v>179</v>
      </c>
      <c r="BR4" s="36">
        <v>193</v>
      </c>
      <c r="BS4" s="36">
        <v>189</v>
      </c>
      <c r="BT4" s="36">
        <v>156</v>
      </c>
      <c r="BU4" s="78">
        <f>SUM(BW4)/BV4</f>
        <v>199.5</v>
      </c>
      <c r="BV4" s="36">
        <v>6</v>
      </c>
      <c r="BW4" s="66">
        <f>SUM(BX4:BY4)</f>
        <v>1197</v>
      </c>
      <c r="BX4" s="66">
        <f>SUM(BZ4:CE4)</f>
        <v>1197</v>
      </c>
      <c r="BY4" s="39"/>
      <c r="BZ4" s="36">
        <v>196</v>
      </c>
      <c r="CA4" s="36">
        <v>188</v>
      </c>
      <c r="CB4" s="36">
        <v>186</v>
      </c>
      <c r="CC4" s="36">
        <v>196</v>
      </c>
      <c r="CD4" s="36">
        <v>174</v>
      </c>
      <c r="CE4" s="61">
        <v>257</v>
      </c>
    </row>
    <row r="5" spans="1:83" ht="12.75">
      <c r="A5" s="10">
        <v>3</v>
      </c>
      <c r="B5" s="43" t="s">
        <v>22</v>
      </c>
      <c r="C5" s="44" t="s">
        <v>4</v>
      </c>
      <c r="D5" s="79" t="s">
        <v>12</v>
      </c>
      <c r="E5" s="80">
        <v>185.96666666666667</v>
      </c>
      <c r="F5" s="3"/>
      <c r="G5" s="3"/>
      <c r="H5" s="84">
        <f>SUM(T5+AE5+AP5+BA5+BL5+BW5)</f>
        <v>6705</v>
      </c>
      <c r="I5" s="70">
        <v>36</v>
      </c>
      <c r="J5" s="71">
        <f>SUM(H5/I5)</f>
        <v>186.25</v>
      </c>
      <c r="K5" s="72">
        <v>9</v>
      </c>
      <c r="L5" s="3">
        <v>2</v>
      </c>
      <c r="M5" s="3">
        <v>5</v>
      </c>
      <c r="N5" s="3">
        <v>5</v>
      </c>
      <c r="O5" s="3">
        <v>2</v>
      </c>
      <c r="P5" s="3">
        <v>1</v>
      </c>
      <c r="Q5" s="3">
        <v>4</v>
      </c>
      <c r="R5" s="73">
        <f>SUM(T5)/S5</f>
        <v>194.66666666666666</v>
      </c>
      <c r="S5" s="33">
        <v>6</v>
      </c>
      <c r="T5" s="34">
        <f>SUM(V5:AB5)</f>
        <v>1168</v>
      </c>
      <c r="U5" s="34">
        <f>SUM(W5:AB5)</f>
        <v>1168</v>
      </c>
      <c r="V5" s="33">
        <f>SUM(G5+F5)*6</f>
        <v>0</v>
      </c>
      <c r="W5" s="35">
        <v>173</v>
      </c>
      <c r="X5" s="35">
        <v>175</v>
      </c>
      <c r="Y5" s="35">
        <v>159</v>
      </c>
      <c r="Z5" s="35">
        <v>181</v>
      </c>
      <c r="AA5" s="34">
        <v>222</v>
      </c>
      <c r="AB5" s="34">
        <v>258</v>
      </c>
      <c r="AC5" s="74">
        <f>SUM(AE5)/AD5</f>
        <v>180.33333333333334</v>
      </c>
      <c r="AD5" s="36">
        <v>6</v>
      </c>
      <c r="AE5" s="37">
        <f>SUM(AF5:AG5)</f>
        <v>1082</v>
      </c>
      <c r="AF5" s="37">
        <f>SUM(AH5:AM5)</f>
        <v>1082</v>
      </c>
      <c r="AG5" s="47">
        <f>SUM(F5+G5)*6</f>
        <v>0</v>
      </c>
      <c r="AH5" s="36">
        <v>177</v>
      </c>
      <c r="AI5" s="36">
        <v>167</v>
      </c>
      <c r="AJ5" s="36">
        <v>221</v>
      </c>
      <c r="AK5" s="36">
        <v>156</v>
      </c>
      <c r="AL5" s="36">
        <v>180</v>
      </c>
      <c r="AM5" s="36">
        <v>181</v>
      </c>
      <c r="AN5" s="75">
        <f>SUM(AP5/AO5)</f>
        <v>180.83333333333334</v>
      </c>
      <c r="AO5" s="36">
        <v>6</v>
      </c>
      <c r="AP5" s="38">
        <f>SUM(AQ5:AR5)</f>
        <v>1085</v>
      </c>
      <c r="AQ5" s="38">
        <f>SUM(AS5:AX5)</f>
        <v>1085</v>
      </c>
      <c r="AR5" s="39">
        <f>SUM(F5:G5)*6</f>
        <v>0</v>
      </c>
      <c r="AS5" s="36">
        <v>173</v>
      </c>
      <c r="AT5" s="36">
        <v>156</v>
      </c>
      <c r="AU5" s="36">
        <v>187</v>
      </c>
      <c r="AV5" s="60">
        <v>200</v>
      </c>
      <c r="AW5" s="36">
        <v>191</v>
      </c>
      <c r="AX5" s="36">
        <v>178</v>
      </c>
      <c r="AY5" s="76">
        <f>SUM(BA5)/AZ5</f>
        <v>186.5</v>
      </c>
      <c r="AZ5" s="36">
        <v>6</v>
      </c>
      <c r="BA5" s="40">
        <f>SUM(BB5:BC5)</f>
        <v>1119</v>
      </c>
      <c r="BB5" s="40">
        <f>SUM(BD5:BI5)</f>
        <v>1119</v>
      </c>
      <c r="BC5" s="39">
        <f>SUM(F5:G5)*6</f>
        <v>0</v>
      </c>
      <c r="BD5" s="36">
        <v>154</v>
      </c>
      <c r="BE5" s="36">
        <v>166</v>
      </c>
      <c r="BF5" s="36">
        <v>197</v>
      </c>
      <c r="BG5" s="36">
        <v>194</v>
      </c>
      <c r="BH5" s="61">
        <v>211</v>
      </c>
      <c r="BI5" s="36">
        <v>197</v>
      </c>
      <c r="BJ5" s="77">
        <f>SUM(BL5)/BK5</f>
        <v>190.83333333333334</v>
      </c>
      <c r="BK5" s="36">
        <v>6</v>
      </c>
      <c r="BL5" s="41">
        <f>SUM(BM5:BN5)</f>
        <v>1145</v>
      </c>
      <c r="BM5" s="41">
        <f>SUM(BO5:BT5)</f>
        <v>1145</v>
      </c>
      <c r="BN5" s="39">
        <f>SUM(F5:G5)*6</f>
        <v>0</v>
      </c>
      <c r="BO5" s="61">
        <v>222</v>
      </c>
      <c r="BP5" s="36">
        <v>170</v>
      </c>
      <c r="BQ5" s="36">
        <v>164</v>
      </c>
      <c r="BR5" s="36">
        <v>176</v>
      </c>
      <c r="BS5" s="61">
        <v>203</v>
      </c>
      <c r="BT5" s="61">
        <v>210</v>
      </c>
      <c r="BU5" s="78">
        <f>SUM(BW5)/BV5</f>
        <v>184.33333333333334</v>
      </c>
      <c r="BV5" s="36">
        <v>6</v>
      </c>
      <c r="BW5" s="66">
        <f>SUM(BX5:BY5)</f>
        <v>1106</v>
      </c>
      <c r="BX5" s="66">
        <f>SUM(BZ5:CE5)</f>
        <v>1106</v>
      </c>
      <c r="BY5" s="39"/>
      <c r="BZ5" s="61">
        <v>241</v>
      </c>
      <c r="CA5" s="36">
        <v>184</v>
      </c>
      <c r="CB5" s="36">
        <v>144</v>
      </c>
      <c r="CC5" s="36">
        <v>190</v>
      </c>
      <c r="CD5" s="61">
        <v>200</v>
      </c>
      <c r="CE5" s="36">
        <v>147</v>
      </c>
    </row>
    <row r="6" spans="1:83" ht="12.75">
      <c r="A6" s="11">
        <v>4</v>
      </c>
      <c r="B6" s="44" t="s">
        <v>22</v>
      </c>
      <c r="C6" s="44" t="s">
        <v>1</v>
      </c>
      <c r="D6" s="79" t="s">
        <v>11</v>
      </c>
      <c r="E6" s="80">
        <v>173.86666666666667</v>
      </c>
      <c r="F6" s="3"/>
      <c r="G6" s="3">
        <v>8</v>
      </c>
      <c r="H6" s="84">
        <f>SUM(T6+AE6+AP6+BA6+BL6+BW6)</f>
        <v>2208</v>
      </c>
      <c r="I6" s="70">
        <v>12</v>
      </c>
      <c r="J6" s="71">
        <f>SUM(H6/I6)</f>
        <v>184</v>
      </c>
      <c r="K6" s="72">
        <v>2</v>
      </c>
      <c r="L6" s="3"/>
      <c r="M6" s="3"/>
      <c r="N6" s="3"/>
      <c r="O6" s="3">
        <v>3</v>
      </c>
      <c r="P6" s="3"/>
      <c r="Q6" s="3">
        <v>5</v>
      </c>
      <c r="R6" s="73">
        <f>SUM(T6)/S6</f>
        <v>0</v>
      </c>
      <c r="S6" s="33">
        <v>1</v>
      </c>
      <c r="T6" s="34">
        <v>0</v>
      </c>
      <c r="U6" s="34">
        <f>SUM(W6:AB6)</f>
        <v>0</v>
      </c>
      <c r="V6" s="33">
        <v>0</v>
      </c>
      <c r="W6" s="35"/>
      <c r="X6" s="35"/>
      <c r="Y6" s="35"/>
      <c r="Z6" s="35"/>
      <c r="AA6" s="35"/>
      <c r="AB6" s="35"/>
      <c r="AC6" s="74">
        <f>SUM(AE6)/AD6</f>
        <v>0</v>
      </c>
      <c r="AD6" s="36">
        <v>1</v>
      </c>
      <c r="AE6" s="37">
        <v>0</v>
      </c>
      <c r="AF6" s="37">
        <f>SUM(AH6:AM6)</f>
        <v>0</v>
      </c>
      <c r="AG6" s="47">
        <v>0</v>
      </c>
      <c r="AH6" s="36"/>
      <c r="AI6" s="36"/>
      <c r="AJ6" s="36"/>
      <c r="AK6" s="36"/>
      <c r="AL6" s="36"/>
      <c r="AM6" s="36"/>
      <c r="AN6" s="75">
        <f>SUM(AP6/AO6)</f>
        <v>0</v>
      </c>
      <c r="AO6" s="36">
        <v>1</v>
      </c>
      <c r="AP6" s="38">
        <v>0</v>
      </c>
      <c r="AQ6" s="38">
        <f>SUM(AS6:AX6)</f>
        <v>0</v>
      </c>
      <c r="AR6" s="39">
        <v>0</v>
      </c>
      <c r="AS6" s="36"/>
      <c r="AT6" s="36"/>
      <c r="AU6" s="36"/>
      <c r="AV6" s="36"/>
      <c r="AW6" s="36"/>
      <c r="AX6" s="36"/>
      <c r="AY6" s="76">
        <f>SUM(BA6)/AZ6</f>
        <v>184.66666666666666</v>
      </c>
      <c r="AZ6" s="36">
        <v>6</v>
      </c>
      <c r="BA6" s="40">
        <f>SUM(BB6:BC6)</f>
        <v>1108</v>
      </c>
      <c r="BB6" s="40">
        <f>SUM(BD6:BI6)</f>
        <v>1060</v>
      </c>
      <c r="BC6" s="39">
        <f>SUM(F6:G6)*6</f>
        <v>48</v>
      </c>
      <c r="BD6" s="36">
        <v>138</v>
      </c>
      <c r="BE6" s="36">
        <v>167</v>
      </c>
      <c r="BF6" s="61">
        <v>215</v>
      </c>
      <c r="BG6" s="36">
        <v>170</v>
      </c>
      <c r="BH6" s="61">
        <v>210</v>
      </c>
      <c r="BI6" s="36">
        <v>160</v>
      </c>
      <c r="BJ6" s="77">
        <f>SUM(BL6)/BK6</f>
        <v>0</v>
      </c>
      <c r="BK6" s="36">
        <v>1</v>
      </c>
      <c r="BL6" s="41">
        <f>SUM(BM6:BN6)</f>
        <v>0</v>
      </c>
      <c r="BM6" s="41">
        <f>SUM(BO6:BT6)</f>
        <v>0</v>
      </c>
      <c r="BN6" s="39">
        <v>0</v>
      </c>
      <c r="BO6" s="36"/>
      <c r="BP6" s="36"/>
      <c r="BQ6" s="36"/>
      <c r="BR6" s="36"/>
      <c r="BS6" s="36"/>
      <c r="BT6" s="36"/>
      <c r="BU6" s="78">
        <f>SUM(BW6)/BV6</f>
        <v>183.33333333333334</v>
      </c>
      <c r="BV6" s="36">
        <v>6</v>
      </c>
      <c r="BW6" s="66">
        <f>SUM(BX6:BY6)</f>
        <v>1100</v>
      </c>
      <c r="BX6" s="66">
        <f>SUM(BZ6:CE6)</f>
        <v>1052</v>
      </c>
      <c r="BY6" s="39">
        <v>48</v>
      </c>
      <c r="BZ6" s="36">
        <v>172</v>
      </c>
      <c r="CA6" s="36">
        <v>155</v>
      </c>
      <c r="CB6" s="36">
        <v>196</v>
      </c>
      <c r="CC6" s="36">
        <v>170</v>
      </c>
      <c r="CD6" s="36">
        <v>196</v>
      </c>
      <c r="CE6" s="36">
        <v>163</v>
      </c>
    </row>
    <row r="7" spans="1:83" ht="12.75">
      <c r="A7" s="10">
        <v>5</v>
      </c>
      <c r="B7" s="43" t="s">
        <v>22</v>
      </c>
      <c r="C7" s="44" t="s">
        <v>4</v>
      </c>
      <c r="D7" s="79" t="s">
        <v>25</v>
      </c>
      <c r="E7" s="80">
        <v>175</v>
      </c>
      <c r="F7" s="3"/>
      <c r="G7" s="3"/>
      <c r="H7" s="84">
        <f>SUM(T7+AE7+AP7+BA7+BL7+BW7)</f>
        <v>4361</v>
      </c>
      <c r="I7" s="70">
        <v>24</v>
      </c>
      <c r="J7" s="71">
        <f>SUM(H7/I7)</f>
        <v>181.70833333333334</v>
      </c>
      <c r="K7" s="72">
        <v>6</v>
      </c>
      <c r="L7" s="3">
        <v>5</v>
      </c>
      <c r="M7" s="3"/>
      <c r="N7" s="3">
        <v>4</v>
      </c>
      <c r="O7" s="3">
        <v>4</v>
      </c>
      <c r="P7" s="3">
        <v>3</v>
      </c>
      <c r="Q7" s="3"/>
      <c r="R7" s="73">
        <f>SUM(T7)/S7</f>
        <v>178.83333333333334</v>
      </c>
      <c r="S7" s="33">
        <v>6</v>
      </c>
      <c r="T7" s="34">
        <f>SUM(V7:AB7)</f>
        <v>1073</v>
      </c>
      <c r="U7" s="34">
        <f>SUM(W7:AB7)</f>
        <v>1073</v>
      </c>
      <c r="V7" s="33">
        <f>SUM(G7+F7)*6</f>
        <v>0</v>
      </c>
      <c r="W7" s="35">
        <v>185</v>
      </c>
      <c r="X7" s="35">
        <v>137</v>
      </c>
      <c r="Y7" s="35">
        <v>160</v>
      </c>
      <c r="Z7" s="34">
        <v>206</v>
      </c>
      <c r="AA7" s="34">
        <v>235</v>
      </c>
      <c r="AB7" s="35">
        <v>150</v>
      </c>
      <c r="AC7" s="74">
        <f>SUM(AE7)/AD7</f>
        <v>0</v>
      </c>
      <c r="AD7" s="36">
        <v>1</v>
      </c>
      <c r="AE7" s="37">
        <f>SUM(AF7:AG7)</f>
        <v>0</v>
      </c>
      <c r="AF7" s="37">
        <f>SUM(AH7:AM7)</f>
        <v>0</v>
      </c>
      <c r="AG7" s="47">
        <f>SUM(F7+G7)*6</f>
        <v>0</v>
      </c>
      <c r="AH7" s="36"/>
      <c r="AI7" s="36"/>
      <c r="AJ7" s="36"/>
      <c r="AK7" s="36"/>
      <c r="AL7" s="36"/>
      <c r="AM7" s="36"/>
      <c r="AN7" s="75">
        <f>SUM(AP7/AO7)</f>
        <v>185.66666666666666</v>
      </c>
      <c r="AO7" s="36">
        <v>6</v>
      </c>
      <c r="AP7" s="38">
        <f>SUM(AQ7:AR7)</f>
        <v>1114</v>
      </c>
      <c r="AQ7" s="38">
        <f>SUM(AS7:AX7)</f>
        <v>1114</v>
      </c>
      <c r="AR7" s="39">
        <f>SUM(F7:G7)*6</f>
        <v>0</v>
      </c>
      <c r="AS7" s="36">
        <v>182</v>
      </c>
      <c r="AT7" s="36">
        <v>184</v>
      </c>
      <c r="AU7" s="36">
        <v>150</v>
      </c>
      <c r="AV7" s="60">
        <v>202</v>
      </c>
      <c r="AW7" s="36">
        <v>178</v>
      </c>
      <c r="AX7" s="60">
        <v>218</v>
      </c>
      <c r="AY7" s="76">
        <f>SUM(BA7)/AZ7</f>
        <v>178.83333333333334</v>
      </c>
      <c r="AZ7" s="36">
        <v>6</v>
      </c>
      <c r="BA7" s="40">
        <f>SUM(BB7:BC7)</f>
        <v>1073</v>
      </c>
      <c r="BB7" s="40">
        <f>SUM(BD7:BI7)</f>
        <v>1073</v>
      </c>
      <c r="BC7" s="39">
        <f>SUM(F7:G7)*6</f>
        <v>0</v>
      </c>
      <c r="BD7" s="36">
        <v>150</v>
      </c>
      <c r="BE7" s="36">
        <v>159</v>
      </c>
      <c r="BF7" s="61">
        <v>206</v>
      </c>
      <c r="BG7" s="36">
        <v>155</v>
      </c>
      <c r="BH7" s="61">
        <v>204</v>
      </c>
      <c r="BI7" s="36">
        <v>199</v>
      </c>
      <c r="BJ7" s="77">
        <f>SUM(BL7)/BK7</f>
        <v>183.5</v>
      </c>
      <c r="BK7" s="36">
        <v>6</v>
      </c>
      <c r="BL7" s="41">
        <f>SUM(BM7:BN7)</f>
        <v>1101</v>
      </c>
      <c r="BM7" s="41">
        <f>SUM(BO7:BT7)</f>
        <v>1101</v>
      </c>
      <c r="BN7" s="39">
        <f>SUM(F7:G7)*6</f>
        <v>0</v>
      </c>
      <c r="BO7" s="36">
        <v>109</v>
      </c>
      <c r="BP7" s="36">
        <v>209</v>
      </c>
      <c r="BQ7" s="36">
        <v>245</v>
      </c>
      <c r="BR7" s="36">
        <v>179</v>
      </c>
      <c r="BS7" s="36">
        <v>179</v>
      </c>
      <c r="BT7" s="36">
        <v>180</v>
      </c>
      <c r="BU7" s="78">
        <f>SUM(BW7)/BV7</f>
        <v>0</v>
      </c>
      <c r="BV7" s="36">
        <v>1</v>
      </c>
      <c r="BW7" s="66">
        <f>SUM(BX7:BY7)</f>
        <v>0</v>
      </c>
      <c r="BX7" s="66">
        <f>SUM(BZ7:CE7)</f>
        <v>0</v>
      </c>
      <c r="BY7" s="39"/>
      <c r="BZ7" s="36"/>
      <c r="CA7" s="36"/>
      <c r="CB7" s="36"/>
      <c r="CC7" s="36"/>
      <c r="CD7" s="36"/>
      <c r="CE7" s="36"/>
    </row>
    <row r="8" spans="1:83" ht="12.75">
      <c r="A8" s="11">
        <v>6</v>
      </c>
      <c r="B8" s="43" t="s">
        <v>22</v>
      </c>
      <c r="C8" s="44" t="s">
        <v>4</v>
      </c>
      <c r="D8" s="79" t="s">
        <v>10</v>
      </c>
      <c r="E8" s="80">
        <v>180.25</v>
      </c>
      <c r="F8" s="3"/>
      <c r="G8" s="3"/>
      <c r="H8" s="84">
        <f>SUM(T8+AE8+AP8+BA8+BL8+BW8)</f>
        <v>4298</v>
      </c>
      <c r="I8" s="70">
        <v>24</v>
      </c>
      <c r="J8" s="71">
        <f>SUM(H8/I8)</f>
        <v>179.08333333333334</v>
      </c>
      <c r="K8" s="72">
        <v>5</v>
      </c>
      <c r="L8" s="3">
        <v>6</v>
      </c>
      <c r="M8" s="3">
        <v>3</v>
      </c>
      <c r="N8" s="3">
        <v>7</v>
      </c>
      <c r="O8" s="3"/>
      <c r="P8" s="3"/>
      <c r="Q8" s="3">
        <v>8</v>
      </c>
      <c r="R8" s="73">
        <f>SUM(T8)/S8</f>
        <v>176.16666666666666</v>
      </c>
      <c r="S8" s="33">
        <v>6</v>
      </c>
      <c r="T8" s="34">
        <f>SUM(V8:AB8)</f>
        <v>1057</v>
      </c>
      <c r="U8" s="34">
        <f>SUM(W8:AB8)</f>
        <v>1057</v>
      </c>
      <c r="V8" s="33">
        <f>SUM(G8+F8)*6</f>
        <v>0</v>
      </c>
      <c r="W8" s="34">
        <v>210</v>
      </c>
      <c r="X8" s="35">
        <v>174</v>
      </c>
      <c r="Y8" s="35">
        <v>159</v>
      </c>
      <c r="Z8" s="35">
        <v>163</v>
      </c>
      <c r="AA8" s="35">
        <v>183</v>
      </c>
      <c r="AB8" s="35">
        <v>168</v>
      </c>
      <c r="AC8" s="74">
        <f>SUM(AE8)/AD8</f>
        <v>196.66666666666666</v>
      </c>
      <c r="AD8" s="36">
        <v>6</v>
      </c>
      <c r="AE8" s="37">
        <f>SUM(AF8:AG8)</f>
        <v>1180</v>
      </c>
      <c r="AF8" s="37">
        <f>SUM(AH8:AM8)</f>
        <v>1180</v>
      </c>
      <c r="AG8" s="47">
        <f>SUM(F8+G8)*6</f>
        <v>0</v>
      </c>
      <c r="AH8" s="36">
        <v>194</v>
      </c>
      <c r="AI8" s="36">
        <v>187</v>
      </c>
      <c r="AJ8" s="36">
        <v>193</v>
      </c>
      <c r="AK8" s="60">
        <v>209</v>
      </c>
      <c r="AL8" s="60">
        <v>237</v>
      </c>
      <c r="AM8" s="36">
        <v>160</v>
      </c>
      <c r="AN8" s="75">
        <f>SUM(AP8/AO8)</f>
        <v>172</v>
      </c>
      <c r="AO8" s="36">
        <v>6</v>
      </c>
      <c r="AP8" s="38">
        <f>SUM(AQ8:AR8)</f>
        <v>1032</v>
      </c>
      <c r="AQ8" s="38">
        <f>SUM(AS8:AX8)</f>
        <v>1032</v>
      </c>
      <c r="AR8" s="39">
        <f>SUM(F8:G8)*6</f>
        <v>0</v>
      </c>
      <c r="AS8" s="36">
        <v>165</v>
      </c>
      <c r="AT8" s="60">
        <v>200</v>
      </c>
      <c r="AU8" s="60">
        <v>214</v>
      </c>
      <c r="AV8" s="36">
        <v>150</v>
      </c>
      <c r="AW8" s="36">
        <v>148</v>
      </c>
      <c r="AX8" s="36">
        <v>155</v>
      </c>
      <c r="AY8" s="76">
        <f>SUM(BA8)/AZ8</f>
        <v>0</v>
      </c>
      <c r="AZ8" s="36">
        <v>1</v>
      </c>
      <c r="BA8" s="40">
        <f>SUM(BB8:BC8)</f>
        <v>0</v>
      </c>
      <c r="BB8" s="40">
        <f>SUM(BD8:BI8)</f>
        <v>0</v>
      </c>
      <c r="BC8" s="39">
        <f>SUM(F8:G8)*6</f>
        <v>0</v>
      </c>
      <c r="BD8" s="36"/>
      <c r="BE8" s="36"/>
      <c r="BF8" s="36"/>
      <c r="BG8" s="36"/>
      <c r="BH8" s="36"/>
      <c r="BI8" s="36"/>
      <c r="BJ8" s="77">
        <f>SUM(BL8)/BK8</f>
        <v>0</v>
      </c>
      <c r="BK8" s="36">
        <v>1</v>
      </c>
      <c r="BL8" s="41">
        <f>SUM(BM8:BN8)</f>
        <v>0</v>
      </c>
      <c r="BM8" s="41">
        <f>SUM(BO8:BT8)</f>
        <v>0</v>
      </c>
      <c r="BN8" s="39">
        <f>SUM(F8:G8)*6</f>
        <v>0</v>
      </c>
      <c r="BO8" s="36"/>
      <c r="BP8" s="36"/>
      <c r="BQ8" s="36"/>
      <c r="BR8" s="36"/>
      <c r="BS8" s="36"/>
      <c r="BT8" s="36"/>
      <c r="BU8" s="78">
        <f>SUM(BW8)/BV8</f>
        <v>171.5</v>
      </c>
      <c r="BV8" s="36">
        <v>6</v>
      </c>
      <c r="BW8" s="66">
        <f>SUM(BX8:BY8)</f>
        <v>1029</v>
      </c>
      <c r="BX8" s="66">
        <f>SUM(BZ8:CE8)</f>
        <v>1029</v>
      </c>
      <c r="BY8" s="39"/>
      <c r="BZ8" s="36">
        <v>168</v>
      </c>
      <c r="CA8" s="36">
        <v>192</v>
      </c>
      <c r="CB8" s="36">
        <v>147</v>
      </c>
      <c r="CC8" s="36">
        <v>159</v>
      </c>
      <c r="CD8" s="36">
        <v>181</v>
      </c>
      <c r="CE8" s="36">
        <v>182</v>
      </c>
    </row>
    <row r="9" spans="1:83" ht="12.75">
      <c r="A9" s="10">
        <v>7</v>
      </c>
      <c r="B9" s="44" t="s">
        <v>22</v>
      </c>
      <c r="C9" s="44" t="s">
        <v>4</v>
      </c>
      <c r="D9" s="79" t="s">
        <v>6</v>
      </c>
      <c r="E9" s="80">
        <v>167.8305361577307</v>
      </c>
      <c r="F9" s="3"/>
      <c r="G9" s="3"/>
      <c r="H9" s="84">
        <f>SUM(T9+AE9+AP9+BA9+BL9+BW9)</f>
        <v>6346</v>
      </c>
      <c r="I9" s="70">
        <v>36</v>
      </c>
      <c r="J9" s="71">
        <f>SUM(H9/I9)</f>
        <v>176.27777777777777</v>
      </c>
      <c r="K9" s="72">
        <v>1</v>
      </c>
      <c r="L9" s="3">
        <v>3</v>
      </c>
      <c r="M9" s="3">
        <v>7</v>
      </c>
      <c r="N9" s="3">
        <v>9</v>
      </c>
      <c r="O9" s="3">
        <v>5</v>
      </c>
      <c r="P9" s="3">
        <v>4</v>
      </c>
      <c r="Q9" s="3">
        <v>6</v>
      </c>
      <c r="R9" s="73">
        <f>SUM(T9)/S9</f>
        <v>187.16666666666666</v>
      </c>
      <c r="S9" s="33">
        <v>6</v>
      </c>
      <c r="T9" s="34">
        <f>SUM(V9:AB9)</f>
        <v>1123</v>
      </c>
      <c r="U9" s="34">
        <f>SUM(W9:AB9)</f>
        <v>1123</v>
      </c>
      <c r="V9" s="33">
        <f>SUM(G9+F9)*6</f>
        <v>0</v>
      </c>
      <c r="W9" s="35">
        <v>185</v>
      </c>
      <c r="X9" s="35">
        <v>182</v>
      </c>
      <c r="Y9" s="35">
        <v>189</v>
      </c>
      <c r="Z9" s="35">
        <v>186</v>
      </c>
      <c r="AA9" s="35">
        <v>191</v>
      </c>
      <c r="AB9" s="35">
        <v>190</v>
      </c>
      <c r="AC9" s="74">
        <f>SUM(AE9)/AD9</f>
        <v>173.16666666666666</v>
      </c>
      <c r="AD9" s="36">
        <v>6</v>
      </c>
      <c r="AE9" s="37">
        <f>SUM(AF9:AG9)</f>
        <v>1039</v>
      </c>
      <c r="AF9" s="37">
        <f>SUM(AH9:AM9)</f>
        <v>1039</v>
      </c>
      <c r="AG9" s="47">
        <f>SUM(F9+G9)*6</f>
        <v>0</v>
      </c>
      <c r="AH9" s="36">
        <v>170</v>
      </c>
      <c r="AI9" s="36">
        <v>193</v>
      </c>
      <c r="AJ9" s="36">
        <v>181</v>
      </c>
      <c r="AK9" s="36">
        <v>169</v>
      </c>
      <c r="AL9" s="36">
        <v>170</v>
      </c>
      <c r="AM9" s="36">
        <v>156</v>
      </c>
      <c r="AN9" s="75">
        <f>SUM(AP9/AO9)</f>
        <v>161.33333333333334</v>
      </c>
      <c r="AO9" s="36">
        <v>6</v>
      </c>
      <c r="AP9" s="38">
        <f>SUM(AQ9:AR9)</f>
        <v>968</v>
      </c>
      <c r="AQ9" s="38">
        <f>SUM(AS9:AX9)</f>
        <v>968</v>
      </c>
      <c r="AR9" s="39">
        <f>SUM(F9:G9)*6</f>
        <v>0</v>
      </c>
      <c r="AS9" s="36">
        <v>164</v>
      </c>
      <c r="AT9" s="36">
        <v>127</v>
      </c>
      <c r="AU9" s="36">
        <v>165</v>
      </c>
      <c r="AV9" s="36">
        <v>165</v>
      </c>
      <c r="AW9" s="36">
        <v>178</v>
      </c>
      <c r="AX9" s="36">
        <v>169</v>
      </c>
      <c r="AY9" s="76">
        <f>SUM(BA9)/AZ9</f>
        <v>175.66666666666666</v>
      </c>
      <c r="AZ9" s="36">
        <v>6</v>
      </c>
      <c r="BA9" s="40">
        <f>SUM(BB9:BC9)</f>
        <v>1054</v>
      </c>
      <c r="BB9" s="40">
        <f>SUM(BD9:BI9)</f>
        <v>1054</v>
      </c>
      <c r="BC9" s="39">
        <f>SUM(F9:G9)*6</f>
        <v>0</v>
      </c>
      <c r="BD9" s="36">
        <v>171</v>
      </c>
      <c r="BE9" s="36">
        <v>168</v>
      </c>
      <c r="BF9" s="36">
        <v>171</v>
      </c>
      <c r="BG9" s="36">
        <v>161</v>
      </c>
      <c r="BH9" s="36">
        <v>187</v>
      </c>
      <c r="BI9" s="36">
        <v>196</v>
      </c>
      <c r="BJ9" s="77">
        <f>SUM(BL9)/BK9</f>
        <v>181.5</v>
      </c>
      <c r="BK9" s="36">
        <v>6</v>
      </c>
      <c r="BL9" s="41">
        <f>SUM(BM9:BN9)</f>
        <v>1089</v>
      </c>
      <c r="BM9" s="41">
        <f>SUM(BO9:BT9)</f>
        <v>1089</v>
      </c>
      <c r="BN9" s="39">
        <f>SUM(F9:G9)*6</f>
        <v>0</v>
      </c>
      <c r="BO9" s="36">
        <v>196</v>
      </c>
      <c r="BP9" s="36">
        <v>175</v>
      </c>
      <c r="BQ9" s="36">
        <v>179</v>
      </c>
      <c r="BR9" s="61">
        <v>212</v>
      </c>
      <c r="BS9" s="36">
        <v>162</v>
      </c>
      <c r="BT9" s="36">
        <v>165</v>
      </c>
      <c r="BU9" s="78">
        <f>SUM(BW9)/BV9</f>
        <v>178.83333333333334</v>
      </c>
      <c r="BV9" s="36">
        <v>6</v>
      </c>
      <c r="BW9" s="66">
        <f>SUM(BX9:BY9)</f>
        <v>1073</v>
      </c>
      <c r="BX9" s="66">
        <f>SUM(BZ9:CE9)</f>
        <v>1073</v>
      </c>
      <c r="BY9" s="39"/>
      <c r="BZ9" s="36">
        <v>177</v>
      </c>
      <c r="CA9" s="36">
        <v>177</v>
      </c>
      <c r="CB9" s="36">
        <v>170</v>
      </c>
      <c r="CC9" s="36">
        <v>189</v>
      </c>
      <c r="CD9" s="61">
        <v>219</v>
      </c>
      <c r="CE9" s="36">
        <v>141</v>
      </c>
    </row>
    <row r="10" spans="1:83" ht="12.75">
      <c r="A10" s="11">
        <v>8</v>
      </c>
      <c r="B10" s="42" t="s">
        <v>23</v>
      </c>
      <c r="C10" s="45" t="s">
        <v>4</v>
      </c>
      <c r="D10" s="81" t="s">
        <v>74</v>
      </c>
      <c r="E10" s="82"/>
      <c r="F10" s="3">
        <v>0</v>
      </c>
      <c r="G10" s="3"/>
      <c r="H10" s="84">
        <f>SUM(T10+AE10+AP10+BA10+BL10+BW10)</f>
        <v>3136</v>
      </c>
      <c r="I10" s="70">
        <v>18</v>
      </c>
      <c r="J10" s="71">
        <f>SUM(H10/I10)</f>
        <v>174.22222222222223</v>
      </c>
      <c r="K10" s="72">
        <v>0</v>
      </c>
      <c r="L10" s="3"/>
      <c r="M10" s="3"/>
      <c r="N10" s="3"/>
      <c r="O10" s="3">
        <v>2</v>
      </c>
      <c r="P10" s="3">
        <v>1</v>
      </c>
      <c r="Q10" s="3">
        <v>1</v>
      </c>
      <c r="R10" s="73">
        <f>SUM(T10)/S10</f>
        <v>0</v>
      </c>
      <c r="S10" s="33">
        <v>1</v>
      </c>
      <c r="T10" s="34">
        <f>SUM(V10:AB10)</f>
        <v>0</v>
      </c>
      <c r="U10" s="34">
        <f>SUM(W10:AB10)</f>
        <v>0</v>
      </c>
      <c r="V10" s="33">
        <f>SUM(G10+F10)*6</f>
        <v>0</v>
      </c>
      <c r="W10" s="35"/>
      <c r="X10" s="35"/>
      <c r="Y10" s="35"/>
      <c r="Z10" s="35"/>
      <c r="AA10" s="35"/>
      <c r="AB10" s="35"/>
      <c r="AC10" s="74">
        <f>SUM(AE10)/AD10</f>
        <v>0</v>
      </c>
      <c r="AD10" s="36">
        <v>1</v>
      </c>
      <c r="AE10" s="37">
        <f>SUM(AF10:AG10)</f>
        <v>0</v>
      </c>
      <c r="AF10" s="37">
        <f>SUM(AH10:AM10)</f>
        <v>0</v>
      </c>
      <c r="AG10" s="47">
        <f>SUM(F10+G10)*6</f>
        <v>0</v>
      </c>
      <c r="AH10" s="36"/>
      <c r="AI10" s="36"/>
      <c r="AJ10" s="36"/>
      <c r="AK10" s="36"/>
      <c r="AL10" s="36"/>
      <c r="AM10" s="36"/>
      <c r="AN10" s="75">
        <f>SUM(AP10/AO10)</f>
        <v>0</v>
      </c>
      <c r="AO10" s="36">
        <v>1</v>
      </c>
      <c r="AP10" s="38">
        <f>SUM(AQ10:AR10)</f>
        <v>0</v>
      </c>
      <c r="AQ10" s="38">
        <f>SUM(AS10:AX10)</f>
        <v>0</v>
      </c>
      <c r="AR10" s="39">
        <f>SUM(F10:G10)*6</f>
        <v>0</v>
      </c>
      <c r="AS10" s="36"/>
      <c r="AT10" s="36"/>
      <c r="AU10" s="36"/>
      <c r="AV10" s="36"/>
      <c r="AW10" s="36"/>
      <c r="AX10" s="36"/>
      <c r="AY10" s="76">
        <f>SUM(BA10)/AZ10</f>
        <v>183</v>
      </c>
      <c r="AZ10" s="36">
        <v>6</v>
      </c>
      <c r="BA10" s="40">
        <f>SUM(BB10:BC10)</f>
        <v>1098</v>
      </c>
      <c r="BB10" s="40">
        <f>SUM(BD10:BI10)</f>
        <v>1098</v>
      </c>
      <c r="BC10" s="39">
        <f>SUM(F10:G10)*6</f>
        <v>0</v>
      </c>
      <c r="BD10" s="36">
        <v>182</v>
      </c>
      <c r="BE10" s="36">
        <v>199</v>
      </c>
      <c r="BF10" s="36">
        <v>197</v>
      </c>
      <c r="BG10" s="36">
        <v>183</v>
      </c>
      <c r="BH10" s="36">
        <v>177</v>
      </c>
      <c r="BI10" s="36">
        <v>160</v>
      </c>
      <c r="BJ10" s="77">
        <f>SUM(BL10)/BK10</f>
        <v>171.83333333333334</v>
      </c>
      <c r="BK10" s="36">
        <v>6</v>
      </c>
      <c r="BL10" s="41">
        <f>SUM(BM10:BN10)</f>
        <v>1031</v>
      </c>
      <c r="BM10" s="41">
        <f>SUM(BO10:BT10)</f>
        <v>1031</v>
      </c>
      <c r="BN10" s="39">
        <f>SUM(F10:G10)*6</f>
        <v>0</v>
      </c>
      <c r="BO10" s="36">
        <v>141</v>
      </c>
      <c r="BP10" s="36">
        <v>170</v>
      </c>
      <c r="BQ10" s="36">
        <v>170</v>
      </c>
      <c r="BR10" s="36">
        <v>180</v>
      </c>
      <c r="BS10" s="36">
        <v>190</v>
      </c>
      <c r="BT10" s="36">
        <v>180</v>
      </c>
      <c r="BU10" s="78">
        <f>SUM(BW10)/BV10</f>
        <v>167.83333333333334</v>
      </c>
      <c r="BV10" s="36">
        <v>6</v>
      </c>
      <c r="BW10" s="66">
        <f>SUM(BX10:BY10)</f>
        <v>1007</v>
      </c>
      <c r="BX10" s="66">
        <f>SUM(BZ10:CE10)</f>
        <v>1007</v>
      </c>
      <c r="BY10" s="39"/>
      <c r="BZ10" s="36">
        <v>170</v>
      </c>
      <c r="CA10" s="36">
        <v>157</v>
      </c>
      <c r="CB10" s="36">
        <v>171</v>
      </c>
      <c r="CC10" s="36">
        <v>175</v>
      </c>
      <c r="CD10" s="36">
        <v>187</v>
      </c>
      <c r="CE10" s="36">
        <v>147</v>
      </c>
    </row>
    <row r="11" spans="1:83" ht="12.75">
      <c r="A11" s="10">
        <v>9</v>
      </c>
      <c r="B11" s="42" t="s">
        <v>23</v>
      </c>
      <c r="C11" s="42" t="s">
        <v>1</v>
      </c>
      <c r="D11" s="81" t="s">
        <v>9</v>
      </c>
      <c r="E11" s="82">
        <v>154.1658101899434</v>
      </c>
      <c r="F11" s="3">
        <v>0</v>
      </c>
      <c r="G11" s="3">
        <v>8</v>
      </c>
      <c r="H11" s="84">
        <f>SUM(T11+AE11+AP11+BA11+BL11+BW11)</f>
        <v>1044</v>
      </c>
      <c r="I11" s="70">
        <v>6</v>
      </c>
      <c r="J11" s="71">
        <f>SUM(H11/I11)</f>
        <v>174</v>
      </c>
      <c r="K11" s="72">
        <v>0</v>
      </c>
      <c r="L11" s="3">
        <v>3</v>
      </c>
      <c r="M11" s="3"/>
      <c r="N11" s="3"/>
      <c r="O11" s="3"/>
      <c r="P11" s="3"/>
      <c r="Q11" s="3"/>
      <c r="R11" s="73">
        <f>SUM(T11)/S11</f>
        <v>166</v>
      </c>
      <c r="S11" s="33">
        <v>6</v>
      </c>
      <c r="T11" s="34">
        <f>SUM(V11:AB11)</f>
        <v>996</v>
      </c>
      <c r="U11" s="34">
        <f>SUM(W11:AB11)</f>
        <v>948</v>
      </c>
      <c r="V11" s="33">
        <f>SUM(G11+F11)*6</f>
        <v>48</v>
      </c>
      <c r="W11" s="35">
        <v>173</v>
      </c>
      <c r="X11" s="35">
        <v>144</v>
      </c>
      <c r="Y11" s="35">
        <v>172</v>
      </c>
      <c r="Z11" s="35">
        <v>151</v>
      </c>
      <c r="AA11" s="35">
        <v>154</v>
      </c>
      <c r="AB11" s="35">
        <v>154</v>
      </c>
      <c r="AC11" s="74">
        <f>SUM(AE11)/AD11</f>
        <v>0</v>
      </c>
      <c r="AD11" s="36">
        <v>1</v>
      </c>
      <c r="AE11" s="37">
        <v>0</v>
      </c>
      <c r="AF11" s="37">
        <f>SUM(AH11:AM11)</f>
        <v>0</v>
      </c>
      <c r="AG11" s="47">
        <v>0</v>
      </c>
      <c r="AH11" s="36"/>
      <c r="AI11" s="36"/>
      <c r="AJ11" s="36"/>
      <c r="AK11" s="36"/>
      <c r="AL11" s="36"/>
      <c r="AM11" s="36"/>
      <c r="AN11" s="75">
        <f>SUM(AP11/AO11)</f>
        <v>0</v>
      </c>
      <c r="AO11" s="36">
        <v>1</v>
      </c>
      <c r="AP11" s="38">
        <v>0</v>
      </c>
      <c r="AQ11" s="38">
        <f>SUM(AS11:AX11)</f>
        <v>0</v>
      </c>
      <c r="AR11" s="39">
        <v>0</v>
      </c>
      <c r="AS11" s="36"/>
      <c r="AT11" s="36"/>
      <c r="AU11" s="36"/>
      <c r="AV11" s="36"/>
      <c r="AW11" s="36"/>
      <c r="AX11" s="36"/>
      <c r="AY11" s="76">
        <f>SUM(BA11)/AZ11</f>
        <v>0</v>
      </c>
      <c r="AZ11" s="36">
        <v>1</v>
      </c>
      <c r="BA11" s="40">
        <f>SUM(BB11:BC11)</f>
        <v>0</v>
      </c>
      <c r="BB11" s="40">
        <f>SUM(BD11:BI11)</f>
        <v>0</v>
      </c>
      <c r="BC11" s="39">
        <v>0</v>
      </c>
      <c r="BD11" s="36"/>
      <c r="BE11" s="36"/>
      <c r="BF11" s="36"/>
      <c r="BG11" s="36"/>
      <c r="BH11" s="36"/>
      <c r="BI11" s="36"/>
      <c r="BJ11" s="77">
        <f>SUM(BL11)/BK11</f>
        <v>0</v>
      </c>
      <c r="BK11" s="36">
        <v>1</v>
      </c>
      <c r="BL11" s="41">
        <f>SUM(BM11:BN11)</f>
        <v>0</v>
      </c>
      <c r="BM11" s="41">
        <f>SUM(BO11:BT11)</f>
        <v>0</v>
      </c>
      <c r="BN11" s="39">
        <v>0</v>
      </c>
      <c r="BO11" s="36"/>
      <c r="BP11" s="36"/>
      <c r="BQ11" s="36"/>
      <c r="BR11" s="36"/>
      <c r="BS11" s="36"/>
      <c r="BT11" s="36"/>
      <c r="BU11" s="78">
        <f>SUM(BW11)/BV11</f>
        <v>48</v>
      </c>
      <c r="BV11" s="36">
        <v>1</v>
      </c>
      <c r="BW11" s="66">
        <f>SUM(BX11:BY11)</f>
        <v>48</v>
      </c>
      <c r="BX11" s="66">
        <f>SUM(BZ11:CE11)</f>
        <v>0</v>
      </c>
      <c r="BY11" s="39">
        <v>48</v>
      </c>
      <c r="BZ11" s="36"/>
      <c r="CA11" s="36"/>
      <c r="CB11" s="36"/>
      <c r="CC11" s="36"/>
      <c r="CD11" s="36"/>
      <c r="CE11" s="36"/>
    </row>
    <row r="12" spans="1:83" ht="12.75">
      <c r="A12" s="11">
        <v>10</v>
      </c>
      <c r="B12" s="44" t="s">
        <v>22</v>
      </c>
      <c r="C12" s="44" t="s">
        <v>4</v>
      </c>
      <c r="D12" s="79" t="s">
        <v>29</v>
      </c>
      <c r="E12" s="80">
        <v>170.99928750296874</v>
      </c>
      <c r="F12" s="3"/>
      <c r="G12" s="3"/>
      <c r="H12" s="84">
        <f>SUM(T12+AE12+AP12+BA12+BL12+BW12)</f>
        <v>6261</v>
      </c>
      <c r="I12" s="70">
        <v>36</v>
      </c>
      <c r="J12" s="71">
        <f>SUM(H12/I12)</f>
        <v>173.91666666666666</v>
      </c>
      <c r="K12" s="72">
        <v>5</v>
      </c>
      <c r="L12" s="3">
        <v>8</v>
      </c>
      <c r="M12" s="3">
        <v>9</v>
      </c>
      <c r="N12" s="3">
        <v>1</v>
      </c>
      <c r="O12" s="3">
        <v>9</v>
      </c>
      <c r="P12" s="3">
        <v>5</v>
      </c>
      <c r="Q12" s="3">
        <v>3</v>
      </c>
      <c r="R12" s="73">
        <f>SUM(T12)/S12</f>
        <v>160.66666666666666</v>
      </c>
      <c r="S12" s="33">
        <v>6</v>
      </c>
      <c r="T12" s="34">
        <f>SUM(V12:AB12)</f>
        <v>964</v>
      </c>
      <c r="U12" s="34">
        <f>SUM(W12:AB12)</f>
        <v>964</v>
      </c>
      <c r="V12" s="33">
        <f>SUM(G12+F12)*6</f>
        <v>0</v>
      </c>
      <c r="W12" s="35">
        <v>163</v>
      </c>
      <c r="X12" s="35">
        <v>153</v>
      </c>
      <c r="Y12" s="35">
        <v>180</v>
      </c>
      <c r="Z12" s="35">
        <v>179</v>
      </c>
      <c r="AA12" s="35">
        <v>141</v>
      </c>
      <c r="AB12" s="35">
        <v>148</v>
      </c>
      <c r="AC12" s="74">
        <f>SUM(AE12)/AD12</f>
        <v>152.33333333333334</v>
      </c>
      <c r="AD12" s="36">
        <v>6</v>
      </c>
      <c r="AE12" s="37">
        <f>SUM(AF12:AG12)</f>
        <v>914</v>
      </c>
      <c r="AF12" s="37">
        <f>SUM(AH12:AM12)</f>
        <v>914</v>
      </c>
      <c r="AG12" s="47">
        <f>SUM(F12+G12)*6</f>
        <v>0</v>
      </c>
      <c r="AH12" s="36">
        <v>167</v>
      </c>
      <c r="AI12" s="36">
        <v>158</v>
      </c>
      <c r="AJ12" s="36">
        <v>123</v>
      </c>
      <c r="AK12" s="36">
        <v>122</v>
      </c>
      <c r="AL12" s="36">
        <v>181</v>
      </c>
      <c r="AM12" s="36">
        <v>163</v>
      </c>
      <c r="AN12" s="75">
        <f>SUM(AP12/AO12)</f>
        <v>206.33333333333334</v>
      </c>
      <c r="AO12" s="36">
        <v>6</v>
      </c>
      <c r="AP12" s="38">
        <f>SUM(AQ12:AR12)</f>
        <v>1238</v>
      </c>
      <c r="AQ12" s="38">
        <f>SUM(AS12:AX12)</f>
        <v>1238</v>
      </c>
      <c r="AR12" s="39">
        <f>SUM(F12:G12)*6</f>
        <v>0</v>
      </c>
      <c r="AS12" s="36">
        <v>198</v>
      </c>
      <c r="AT12" s="36">
        <v>199</v>
      </c>
      <c r="AU12" s="60">
        <v>211</v>
      </c>
      <c r="AV12" s="60">
        <v>221</v>
      </c>
      <c r="AW12" s="36">
        <v>182</v>
      </c>
      <c r="AX12" s="60">
        <v>227</v>
      </c>
      <c r="AY12" s="76">
        <f>SUM(BA12)/AZ12</f>
        <v>159</v>
      </c>
      <c r="AZ12" s="36">
        <v>6</v>
      </c>
      <c r="BA12" s="40">
        <f>SUM(BB12:BC12)</f>
        <v>954</v>
      </c>
      <c r="BB12" s="40">
        <f>SUM(BD12:BI12)</f>
        <v>954</v>
      </c>
      <c r="BC12" s="39">
        <f>SUM(F12:G12)*6</f>
        <v>0</v>
      </c>
      <c r="BD12" s="36">
        <v>172</v>
      </c>
      <c r="BE12" s="36">
        <v>161</v>
      </c>
      <c r="BF12" s="36">
        <v>167</v>
      </c>
      <c r="BG12" s="36">
        <v>174</v>
      </c>
      <c r="BH12" s="36">
        <v>133</v>
      </c>
      <c r="BI12" s="36">
        <v>147</v>
      </c>
      <c r="BJ12" s="77">
        <f>SUM(BL12)/BK12</f>
        <v>180.5</v>
      </c>
      <c r="BK12" s="36">
        <v>6</v>
      </c>
      <c r="BL12" s="41">
        <f>SUM(BM12:BN12)</f>
        <v>1083</v>
      </c>
      <c r="BM12" s="41">
        <f>SUM(BO12:BT12)</f>
        <v>1083</v>
      </c>
      <c r="BN12" s="39">
        <f>SUM(F12:G12)*6</f>
        <v>0</v>
      </c>
      <c r="BO12" s="36">
        <v>158</v>
      </c>
      <c r="BP12" s="36">
        <v>193</v>
      </c>
      <c r="BQ12" s="61">
        <v>222</v>
      </c>
      <c r="BR12" s="36">
        <v>185</v>
      </c>
      <c r="BS12" s="36">
        <v>168</v>
      </c>
      <c r="BT12" s="36">
        <v>157</v>
      </c>
      <c r="BU12" s="78">
        <f>SUM(BW12)/BV12</f>
        <v>184.66666666666666</v>
      </c>
      <c r="BV12" s="36">
        <v>6</v>
      </c>
      <c r="BW12" s="66">
        <f>SUM(BX12:BY12)</f>
        <v>1108</v>
      </c>
      <c r="BX12" s="66">
        <f>SUM(BZ12:CE12)</f>
        <v>1108</v>
      </c>
      <c r="BY12" s="39"/>
      <c r="BZ12" s="36">
        <v>188</v>
      </c>
      <c r="CA12" s="36">
        <v>153</v>
      </c>
      <c r="CB12" s="36">
        <v>176</v>
      </c>
      <c r="CC12" s="36">
        <v>174</v>
      </c>
      <c r="CD12" s="61">
        <v>225</v>
      </c>
      <c r="CE12" s="36">
        <v>192</v>
      </c>
    </row>
    <row r="13" spans="1:83" ht="12.75">
      <c r="A13" s="10">
        <v>11</v>
      </c>
      <c r="B13" s="44" t="s">
        <v>22</v>
      </c>
      <c r="C13" s="44" t="s">
        <v>4</v>
      </c>
      <c r="D13" s="79" t="s">
        <v>8</v>
      </c>
      <c r="E13" s="80">
        <v>174.33333333333334</v>
      </c>
      <c r="F13" s="3"/>
      <c r="G13" s="3"/>
      <c r="H13" s="84">
        <f>SUM(T13+AE13+AP13+BA13+BL13+BW13)</f>
        <v>5199</v>
      </c>
      <c r="I13" s="70">
        <v>30</v>
      </c>
      <c r="J13" s="71">
        <f>SUM(H13/I13)</f>
        <v>173.3</v>
      </c>
      <c r="K13" s="72">
        <v>2</v>
      </c>
      <c r="L13" s="3">
        <v>7</v>
      </c>
      <c r="M13" s="3">
        <v>6</v>
      </c>
      <c r="N13" s="3">
        <v>6</v>
      </c>
      <c r="O13" s="3">
        <v>6</v>
      </c>
      <c r="P13" s="3">
        <v>3</v>
      </c>
      <c r="Q13" s="3"/>
      <c r="R13" s="73">
        <f>SUM(T13)/S13</f>
        <v>171.66666666666666</v>
      </c>
      <c r="S13" s="33">
        <v>6</v>
      </c>
      <c r="T13" s="34">
        <f>SUM(V13:AB13)</f>
        <v>1030</v>
      </c>
      <c r="U13" s="34">
        <f>SUM(W13:AB13)</f>
        <v>1030</v>
      </c>
      <c r="V13" s="33">
        <f>SUM(G13+F13)*6</f>
        <v>0</v>
      </c>
      <c r="W13" s="34">
        <v>205</v>
      </c>
      <c r="X13" s="35">
        <v>185</v>
      </c>
      <c r="Y13" s="35">
        <v>180</v>
      </c>
      <c r="Z13" s="35">
        <v>157</v>
      </c>
      <c r="AA13" s="35">
        <v>167</v>
      </c>
      <c r="AB13" s="35">
        <v>136</v>
      </c>
      <c r="AC13" s="74">
        <f>SUM(AE13)/AD13</f>
        <v>178.83333333333334</v>
      </c>
      <c r="AD13" s="36">
        <v>6</v>
      </c>
      <c r="AE13" s="37">
        <f>SUM(AF13:AG13)</f>
        <v>1073</v>
      </c>
      <c r="AF13" s="37">
        <f>SUM(AH13:AM13)</f>
        <v>1073</v>
      </c>
      <c r="AG13" s="47">
        <f>SUM(F13+G13)*6</f>
        <v>0</v>
      </c>
      <c r="AH13" s="60">
        <v>201</v>
      </c>
      <c r="AI13" s="36">
        <v>162</v>
      </c>
      <c r="AJ13" s="36">
        <v>193</v>
      </c>
      <c r="AK13" s="36">
        <v>190</v>
      </c>
      <c r="AL13" s="36">
        <v>156</v>
      </c>
      <c r="AM13" s="36">
        <v>171</v>
      </c>
      <c r="AN13" s="75">
        <f>SUM(AP13/AO13)</f>
        <v>174.83333333333334</v>
      </c>
      <c r="AO13" s="36">
        <v>6</v>
      </c>
      <c r="AP13" s="38">
        <f>SUM(AQ13:AR13)</f>
        <v>1049</v>
      </c>
      <c r="AQ13" s="38">
        <f>SUM(AS13:AX13)</f>
        <v>1049</v>
      </c>
      <c r="AR13" s="39">
        <f>SUM(F13:G13)*6</f>
        <v>0</v>
      </c>
      <c r="AS13" s="36">
        <v>190</v>
      </c>
      <c r="AT13" s="36">
        <v>166</v>
      </c>
      <c r="AU13" s="36">
        <v>180</v>
      </c>
      <c r="AV13" s="36">
        <v>170</v>
      </c>
      <c r="AW13" s="36">
        <v>171</v>
      </c>
      <c r="AX13" s="36">
        <v>172</v>
      </c>
      <c r="AY13" s="76">
        <f>SUM(BA13)/AZ13</f>
        <v>175</v>
      </c>
      <c r="AZ13" s="36">
        <v>6</v>
      </c>
      <c r="BA13" s="40">
        <f>SUM(BB13:BC13)</f>
        <v>1050</v>
      </c>
      <c r="BB13" s="40">
        <f>SUM(BD13:BI13)</f>
        <v>1050</v>
      </c>
      <c r="BC13" s="39">
        <f>SUM(F13:G13)*6</f>
        <v>0</v>
      </c>
      <c r="BD13" s="36">
        <v>158</v>
      </c>
      <c r="BE13" s="36">
        <v>185</v>
      </c>
      <c r="BF13" s="36">
        <v>176</v>
      </c>
      <c r="BG13" s="36">
        <v>179</v>
      </c>
      <c r="BH13" s="36">
        <v>164</v>
      </c>
      <c r="BI13" s="36">
        <v>188</v>
      </c>
      <c r="BJ13" s="77">
        <f>SUM(BL13)/BK13</f>
        <v>166.16666666666666</v>
      </c>
      <c r="BK13" s="36">
        <v>6</v>
      </c>
      <c r="BL13" s="41">
        <f>SUM(BM13:BN13)</f>
        <v>997</v>
      </c>
      <c r="BM13" s="41">
        <f>SUM(BO13:BT13)</f>
        <v>997</v>
      </c>
      <c r="BN13" s="39">
        <f>SUM(F13:G13)*6</f>
        <v>0</v>
      </c>
      <c r="BO13" s="36">
        <v>189</v>
      </c>
      <c r="BP13" s="36">
        <v>160</v>
      </c>
      <c r="BQ13" s="36">
        <v>166</v>
      </c>
      <c r="BR13" s="36">
        <v>163</v>
      </c>
      <c r="BS13" s="36">
        <v>153</v>
      </c>
      <c r="BT13" s="36">
        <v>166</v>
      </c>
      <c r="BU13" s="78">
        <f>SUM(BW13)/BV13</f>
        <v>0</v>
      </c>
      <c r="BV13" s="36">
        <v>1</v>
      </c>
      <c r="BW13" s="66">
        <f>SUM(BX13:BY13)</f>
        <v>0</v>
      </c>
      <c r="BX13" s="66">
        <f>SUM(BZ13:CE13)</f>
        <v>0</v>
      </c>
      <c r="BY13" s="39"/>
      <c r="BZ13" s="36"/>
      <c r="CA13" s="36"/>
      <c r="CB13" s="36"/>
      <c r="CC13" s="36"/>
      <c r="CD13" s="36"/>
      <c r="CE13" s="36"/>
    </row>
    <row r="14" spans="1:83" ht="12.75">
      <c r="A14" s="11">
        <v>12</v>
      </c>
      <c r="B14" s="43" t="s">
        <v>22</v>
      </c>
      <c r="C14" s="44" t="s">
        <v>4</v>
      </c>
      <c r="D14" s="79" t="s">
        <v>5</v>
      </c>
      <c r="E14" s="80">
        <v>169.8742921904492</v>
      </c>
      <c r="F14" s="3"/>
      <c r="G14" s="3"/>
      <c r="H14" s="84">
        <f>SUM(T14+AE14+AP14+BA14+BL14+BW14)</f>
        <v>5045</v>
      </c>
      <c r="I14" s="70">
        <v>30</v>
      </c>
      <c r="J14" s="71">
        <f>SUM(H14/I14)</f>
        <v>168.16666666666666</v>
      </c>
      <c r="K14" s="72">
        <v>2</v>
      </c>
      <c r="L14" s="3"/>
      <c r="M14" s="3">
        <v>8</v>
      </c>
      <c r="N14" s="3">
        <v>8</v>
      </c>
      <c r="O14" s="3">
        <v>7</v>
      </c>
      <c r="P14" s="3">
        <v>6</v>
      </c>
      <c r="Q14" s="3">
        <v>10</v>
      </c>
      <c r="R14" s="73">
        <f>SUM(T14)/S14</f>
        <v>0</v>
      </c>
      <c r="S14" s="33">
        <v>1</v>
      </c>
      <c r="T14" s="34">
        <f>SUM(V14:AB14)</f>
        <v>0</v>
      </c>
      <c r="U14" s="34">
        <f>SUM(W14:AB14)</f>
        <v>0</v>
      </c>
      <c r="V14" s="33">
        <f>SUM(G14+F14)*6</f>
        <v>0</v>
      </c>
      <c r="W14" s="35"/>
      <c r="X14" s="35"/>
      <c r="Y14" s="35"/>
      <c r="Z14" s="35"/>
      <c r="AA14" s="35"/>
      <c r="AB14" s="35"/>
      <c r="AC14" s="74">
        <f>SUM(AE14)/AD14</f>
        <v>160.33333333333334</v>
      </c>
      <c r="AD14" s="36">
        <v>6</v>
      </c>
      <c r="AE14" s="37">
        <f>SUM(AF14:AG14)</f>
        <v>962</v>
      </c>
      <c r="AF14" s="37">
        <f>SUM(AH14:AM14)</f>
        <v>962</v>
      </c>
      <c r="AG14" s="47">
        <f>SUM(F14+G14)*6</f>
        <v>0</v>
      </c>
      <c r="AH14" s="36">
        <v>169</v>
      </c>
      <c r="AI14" s="36">
        <v>182</v>
      </c>
      <c r="AJ14" s="36">
        <v>146</v>
      </c>
      <c r="AK14" s="36">
        <v>141</v>
      </c>
      <c r="AL14" s="36">
        <v>157</v>
      </c>
      <c r="AM14" s="36">
        <v>167</v>
      </c>
      <c r="AN14" s="75">
        <f>SUM(AP14/AO14)</f>
        <v>167.33333333333334</v>
      </c>
      <c r="AO14" s="36">
        <v>6</v>
      </c>
      <c r="AP14" s="38">
        <f>SUM(AQ14:AR14)</f>
        <v>1004</v>
      </c>
      <c r="AQ14" s="38">
        <f>SUM(AS14:AX14)</f>
        <v>1004</v>
      </c>
      <c r="AR14" s="39">
        <f>SUM(F14:G14)*6</f>
        <v>0</v>
      </c>
      <c r="AS14" s="36">
        <v>167</v>
      </c>
      <c r="AT14" s="36">
        <v>161</v>
      </c>
      <c r="AU14" s="36">
        <v>199</v>
      </c>
      <c r="AV14" s="36">
        <v>160</v>
      </c>
      <c r="AW14" s="36">
        <v>166</v>
      </c>
      <c r="AX14" s="36">
        <v>151</v>
      </c>
      <c r="AY14" s="76">
        <f>SUM(BA14)/AZ14</f>
        <v>174.16666666666666</v>
      </c>
      <c r="AZ14" s="36">
        <v>6</v>
      </c>
      <c r="BA14" s="40">
        <f>SUM(BB14:BC14)</f>
        <v>1045</v>
      </c>
      <c r="BB14" s="40">
        <f>SUM(BD14:BI14)</f>
        <v>1045</v>
      </c>
      <c r="BC14" s="39">
        <f>SUM(F14:G14)*6</f>
        <v>0</v>
      </c>
      <c r="BD14" s="36">
        <v>197</v>
      </c>
      <c r="BE14" s="36">
        <v>161</v>
      </c>
      <c r="BF14" s="61">
        <v>182</v>
      </c>
      <c r="BG14" s="36">
        <v>164</v>
      </c>
      <c r="BH14" s="36">
        <v>180</v>
      </c>
      <c r="BI14" s="36">
        <v>161</v>
      </c>
      <c r="BJ14" s="77">
        <f>SUM(BL14)/BK14</f>
        <v>179.83333333333334</v>
      </c>
      <c r="BK14" s="36">
        <v>6</v>
      </c>
      <c r="BL14" s="41">
        <f>SUM(BM14:BN14)</f>
        <v>1079</v>
      </c>
      <c r="BM14" s="41">
        <f>SUM(BO14:BT14)</f>
        <v>1079</v>
      </c>
      <c r="BN14" s="39">
        <f>SUM(F14:G14)*6</f>
        <v>0</v>
      </c>
      <c r="BO14" s="36">
        <v>163</v>
      </c>
      <c r="BP14" s="36">
        <v>183</v>
      </c>
      <c r="BQ14" s="61">
        <v>207</v>
      </c>
      <c r="BR14" s="36">
        <v>178</v>
      </c>
      <c r="BS14" s="36">
        <v>171</v>
      </c>
      <c r="BT14" s="36">
        <v>177</v>
      </c>
      <c r="BU14" s="78">
        <f>SUM(BW14)/BV14</f>
        <v>159.16666666666666</v>
      </c>
      <c r="BV14" s="36">
        <v>6</v>
      </c>
      <c r="BW14" s="66">
        <f>SUM(BX14:BY14)</f>
        <v>955</v>
      </c>
      <c r="BX14" s="66">
        <f>SUM(BZ14:CE14)</f>
        <v>955</v>
      </c>
      <c r="BY14" s="39"/>
      <c r="BZ14" s="36">
        <v>172</v>
      </c>
      <c r="CA14" s="36">
        <v>124</v>
      </c>
      <c r="CB14" s="36">
        <v>155</v>
      </c>
      <c r="CC14" s="36">
        <v>164</v>
      </c>
      <c r="CD14" s="36">
        <v>167</v>
      </c>
      <c r="CE14" s="36">
        <v>173</v>
      </c>
    </row>
    <row r="15" spans="1:83" ht="12.75">
      <c r="A15" s="10">
        <v>13</v>
      </c>
      <c r="B15" s="42" t="s">
        <v>23</v>
      </c>
      <c r="C15" s="45" t="s">
        <v>4</v>
      </c>
      <c r="D15" s="81" t="s">
        <v>42</v>
      </c>
      <c r="E15" s="82">
        <v>155.1</v>
      </c>
      <c r="F15" s="3">
        <v>0</v>
      </c>
      <c r="G15" s="3"/>
      <c r="H15" s="84">
        <f>SUM(T15+AE15+AP15+BA15+BL15+BW15)</f>
        <v>5019</v>
      </c>
      <c r="I15" s="70">
        <v>30</v>
      </c>
      <c r="J15" s="71">
        <f>SUM(H15/I15)</f>
        <v>167.3</v>
      </c>
      <c r="K15" s="72">
        <v>4</v>
      </c>
      <c r="L15" s="3">
        <v>1</v>
      </c>
      <c r="M15" s="3">
        <v>3</v>
      </c>
      <c r="N15" s="3">
        <v>3</v>
      </c>
      <c r="O15" s="3">
        <v>6</v>
      </c>
      <c r="P15" s="3"/>
      <c r="Q15" s="3">
        <v>4</v>
      </c>
      <c r="R15" s="73">
        <f>SUM(T15)/S15</f>
        <v>191.33333333333334</v>
      </c>
      <c r="S15" s="33">
        <v>6</v>
      </c>
      <c r="T15" s="34">
        <f>SUM(V15:AB15)</f>
        <v>1148</v>
      </c>
      <c r="U15" s="34">
        <f>SUM(W15:AB15)</f>
        <v>1148</v>
      </c>
      <c r="V15" s="33">
        <f>SUM(G15+F15)*6</f>
        <v>0</v>
      </c>
      <c r="W15" s="35">
        <v>168</v>
      </c>
      <c r="X15" s="34">
        <v>212</v>
      </c>
      <c r="Y15" s="34">
        <v>253</v>
      </c>
      <c r="Z15" s="35">
        <v>187</v>
      </c>
      <c r="AA15" s="35">
        <v>194</v>
      </c>
      <c r="AB15" s="35">
        <v>134</v>
      </c>
      <c r="AC15" s="74">
        <f>SUM(AE15)/AD15</f>
        <v>162</v>
      </c>
      <c r="AD15" s="36">
        <v>6</v>
      </c>
      <c r="AE15" s="37">
        <f>SUM(AF15:AG15)</f>
        <v>972</v>
      </c>
      <c r="AF15" s="37">
        <f>SUM(AH15:AM15)</f>
        <v>972</v>
      </c>
      <c r="AG15" s="47">
        <f>SUM(F15+G15)*6</f>
        <v>0</v>
      </c>
      <c r="AH15" s="36">
        <v>166</v>
      </c>
      <c r="AI15" s="36">
        <v>141</v>
      </c>
      <c r="AJ15" s="36">
        <v>164</v>
      </c>
      <c r="AK15" s="36">
        <v>137</v>
      </c>
      <c r="AL15" s="36">
        <v>186</v>
      </c>
      <c r="AM15" s="36">
        <v>178</v>
      </c>
      <c r="AN15" s="75">
        <f>SUM(AP15/AO15)</f>
        <v>170.66666666666666</v>
      </c>
      <c r="AO15" s="36">
        <v>6</v>
      </c>
      <c r="AP15" s="38">
        <f>SUM(AQ15:AR15)</f>
        <v>1024</v>
      </c>
      <c r="AQ15" s="38">
        <f>SUM(AS15:AX15)</f>
        <v>1024</v>
      </c>
      <c r="AR15" s="39">
        <f>SUM(F15:G15)*6</f>
        <v>0</v>
      </c>
      <c r="AS15" s="36">
        <v>155</v>
      </c>
      <c r="AT15" s="36">
        <v>190</v>
      </c>
      <c r="AU15" s="36">
        <v>155</v>
      </c>
      <c r="AV15" s="36">
        <v>170</v>
      </c>
      <c r="AW15" s="36">
        <v>151</v>
      </c>
      <c r="AX15" s="61">
        <v>203</v>
      </c>
      <c r="AY15" s="76">
        <f>SUM(BA15)/AZ15</f>
        <v>152.16666666666666</v>
      </c>
      <c r="AZ15" s="36">
        <v>6</v>
      </c>
      <c r="BA15" s="40">
        <f>SUM(BB15:BC15)</f>
        <v>913</v>
      </c>
      <c r="BB15" s="40">
        <f>SUM(BD15:BI15)</f>
        <v>913</v>
      </c>
      <c r="BC15" s="39">
        <f>SUM(F15:G15)*6</f>
        <v>0</v>
      </c>
      <c r="BD15" s="36">
        <v>125</v>
      </c>
      <c r="BE15" s="36">
        <v>189</v>
      </c>
      <c r="BF15" s="36">
        <v>135</v>
      </c>
      <c r="BG15" s="36">
        <v>192</v>
      </c>
      <c r="BH15" s="36">
        <v>118</v>
      </c>
      <c r="BI15" s="36">
        <v>154</v>
      </c>
      <c r="BJ15" s="77">
        <f>SUM(BL15)/BK15</f>
        <v>0</v>
      </c>
      <c r="BK15" s="36">
        <v>1</v>
      </c>
      <c r="BL15" s="41">
        <f>SUM(BM15:BN15)</f>
        <v>0</v>
      </c>
      <c r="BM15" s="41">
        <f>SUM(BO15:BT15)</f>
        <v>0</v>
      </c>
      <c r="BN15" s="39">
        <f>SUM(F15:G15)*6</f>
        <v>0</v>
      </c>
      <c r="BO15" s="36"/>
      <c r="BP15" s="36"/>
      <c r="BQ15" s="36"/>
      <c r="BR15" s="36"/>
      <c r="BS15" s="36"/>
      <c r="BT15" s="36"/>
      <c r="BU15" s="78">
        <f>SUM(BW15)/BV15</f>
        <v>160.33333333333334</v>
      </c>
      <c r="BV15" s="36">
        <v>6</v>
      </c>
      <c r="BW15" s="66">
        <f>SUM(BX15:BY15)</f>
        <v>962</v>
      </c>
      <c r="BX15" s="66">
        <f>SUM(BZ15:CE15)</f>
        <v>962</v>
      </c>
      <c r="BY15" s="39"/>
      <c r="BZ15" s="36">
        <v>145</v>
      </c>
      <c r="CA15" s="36">
        <v>124</v>
      </c>
      <c r="CB15" s="36">
        <v>155</v>
      </c>
      <c r="CC15" s="61">
        <v>211</v>
      </c>
      <c r="CD15" s="36">
        <v>173</v>
      </c>
      <c r="CE15" s="36">
        <v>154</v>
      </c>
    </row>
    <row r="16" spans="1:83" ht="12.75">
      <c r="A16" s="11">
        <v>14</v>
      </c>
      <c r="B16" s="43" t="s">
        <v>22</v>
      </c>
      <c r="C16" s="44" t="s">
        <v>1</v>
      </c>
      <c r="D16" s="79" t="s">
        <v>21</v>
      </c>
      <c r="E16" s="80">
        <v>174.1</v>
      </c>
      <c r="F16" s="3"/>
      <c r="G16" s="3">
        <v>8</v>
      </c>
      <c r="H16" s="84">
        <f>SUM(T16+AE16+AP16+BA16+BL16+BW16)</f>
        <v>1985</v>
      </c>
      <c r="I16" s="70">
        <v>12</v>
      </c>
      <c r="J16" s="71">
        <f>SUM(H16/I16)</f>
        <v>165.41666666666666</v>
      </c>
      <c r="K16" s="72">
        <v>0</v>
      </c>
      <c r="L16" s="3"/>
      <c r="M16" s="3"/>
      <c r="N16" s="3"/>
      <c r="O16" s="3">
        <v>8</v>
      </c>
      <c r="P16" s="3"/>
      <c r="Q16" s="3">
        <v>9</v>
      </c>
      <c r="R16" s="73">
        <f>SUM(T16)/S16</f>
        <v>0</v>
      </c>
      <c r="S16" s="33">
        <v>1</v>
      </c>
      <c r="T16" s="34">
        <v>0</v>
      </c>
      <c r="U16" s="34">
        <f>SUM(W16:AB16)</f>
        <v>0</v>
      </c>
      <c r="V16" s="33">
        <v>0</v>
      </c>
      <c r="W16" s="35"/>
      <c r="X16" s="35"/>
      <c r="Y16" s="35"/>
      <c r="Z16" s="35"/>
      <c r="AA16" s="35"/>
      <c r="AB16" s="35"/>
      <c r="AC16" s="74">
        <f>SUM(AE16)/AD16</f>
        <v>0</v>
      </c>
      <c r="AD16" s="36">
        <v>1</v>
      </c>
      <c r="AE16" s="37">
        <v>0</v>
      </c>
      <c r="AF16" s="37">
        <f>SUM(AH16:AM16)</f>
        <v>0</v>
      </c>
      <c r="AG16" s="47">
        <v>0</v>
      </c>
      <c r="AH16" s="36"/>
      <c r="AI16" s="36"/>
      <c r="AJ16" s="36"/>
      <c r="AK16" s="36"/>
      <c r="AL16" s="36"/>
      <c r="AM16" s="36"/>
      <c r="AN16" s="75">
        <f>SUM(AP16/AO16)</f>
        <v>0</v>
      </c>
      <c r="AO16" s="36">
        <v>1</v>
      </c>
      <c r="AP16" s="38">
        <v>0</v>
      </c>
      <c r="AQ16" s="38">
        <f>SUM(AS16:AX16)</f>
        <v>0</v>
      </c>
      <c r="AR16" s="39">
        <v>0</v>
      </c>
      <c r="AS16" s="36"/>
      <c r="AT16" s="36"/>
      <c r="AU16" s="36"/>
      <c r="AV16" s="36"/>
      <c r="AW16" s="36"/>
      <c r="AX16" s="36"/>
      <c r="AY16" s="76">
        <f>SUM(BA16)/AZ16</f>
        <v>167.5</v>
      </c>
      <c r="AZ16" s="36">
        <v>6</v>
      </c>
      <c r="BA16" s="40">
        <f>SUM(BB16:BC16)</f>
        <v>1005</v>
      </c>
      <c r="BB16" s="40">
        <f>SUM(BD16:BI16)</f>
        <v>957</v>
      </c>
      <c r="BC16" s="39">
        <f>SUM(F16:G16)*6</f>
        <v>48</v>
      </c>
      <c r="BD16" s="36">
        <v>158</v>
      </c>
      <c r="BE16" s="36">
        <v>183</v>
      </c>
      <c r="BF16" s="36">
        <v>158</v>
      </c>
      <c r="BG16" s="36">
        <v>165</v>
      </c>
      <c r="BH16" s="36">
        <v>118</v>
      </c>
      <c r="BI16" s="36">
        <v>175</v>
      </c>
      <c r="BJ16" s="77">
        <f>SUM(BL16)/BK16</f>
        <v>0</v>
      </c>
      <c r="BK16" s="36">
        <v>1</v>
      </c>
      <c r="BL16" s="41">
        <f>SUM(BM16:BN16)</f>
        <v>0</v>
      </c>
      <c r="BM16" s="41">
        <f>SUM(BO16:BT16)</f>
        <v>0</v>
      </c>
      <c r="BN16" s="39">
        <v>0</v>
      </c>
      <c r="BO16" s="36"/>
      <c r="BP16" s="36"/>
      <c r="BQ16" s="36"/>
      <c r="BR16" s="36"/>
      <c r="BS16" s="36"/>
      <c r="BT16" s="36"/>
      <c r="BU16" s="78">
        <f>SUM(BW16)/BV16</f>
        <v>163.33333333333334</v>
      </c>
      <c r="BV16" s="36">
        <v>6</v>
      </c>
      <c r="BW16" s="66">
        <f>SUM(BX16:BY16)</f>
        <v>980</v>
      </c>
      <c r="BX16" s="66">
        <f>SUM(BZ16:CE16)</f>
        <v>932</v>
      </c>
      <c r="BY16" s="39">
        <v>48</v>
      </c>
      <c r="BZ16" s="36">
        <v>139</v>
      </c>
      <c r="CA16" s="36">
        <v>166</v>
      </c>
      <c r="CB16" s="36">
        <v>162</v>
      </c>
      <c r="CC16" s="36">
        <v>158</v>
      </c>
      <c r="CD16" s="36">
        <v>152</v>
      </c>
      <c r="CE16" s="36">
        <v>155</v>
      </c>
    </row>
    <row r="17" spans="1:83" ht="12.75">
      <c r="A17" s="10">
        <v>15</v>
      </c>
      <c r="B17" s="42" t="s">
        <v>23</v>
      </c>
      <c r="C17" s="42" t="s">
        <v>1</v>
      </c>
      <c r="D17" s="81" t="s">
        <v>17</v>
      </c>
      <c r="E17" s="82">
        <v>158.23333333333332</v>
      </c>
      <c r="F17" s="3">
        <v>0</v>
      </c>
      <c r="G17" s="3">
        <v>8</v>
      </c>
      <c r="H17" s="84">
        <f>SUM(T17+AE17+AP17+BA17+BL17+BW17)</f>
        <v>5944</v>
      </c>
      <c r="I17" s="70">
        <v>36</v>
      </c>
      <c r="J17" s="71">
        <f>SUM(H17/I17)</f>
        <v>165.11111111111111</v>
      </c>
      <c r="K17" s="72">
        <v>4</v>
      </c>
      <c r="L17" s="3">
        <v>2</v>
      </c>
      <c r="M17" s="3">
        <v>1</v>
      </c>
      <c r="N17" s="3">
        <v>8</v>
      </c>
      <c r="O17" s="3">
        <v>1</v>
      </c>
      <c r="P17" s="3">
        <v>3</v>
      </c>
      <c r="Q17" s="3">
        <v>5</v>
      </c>
      <c r="R17" s="73">
        <f>SUM(T17)/S17</f>
        <v>175.33333333333334</v>
      </c>
      <c r="S17" s="33">
        <v>6</v>
      </c>
      <c r="T17" s="34">
        <f>SUM(V17:AB17)</f>
        <v>1052</v>
      </c>
      <c r="U17" s="34">
        <f>SUM(W17:AB17)</f>
        <v>1004</v>
      </c>
      <c r="V17" s="33">
        <f>SUM(G17+F17)*6</f>
        <v>48</v>
      </c>
      <c r="W17" s="35">
        <v>160</v>
      </c>
      <c r="X17" s="35">
        <v>134</v>
      </c>
      <c r="Y17" s="34">
        <v>214</v>
      </c>
      <c r="Z17" s="34">
        <v>214</v>
      </c>
      <c r="AA17" s="35">
        <v>125</v>
      </c>
      <c r="AB17" s="35">
        <v>157</v>
      </c>
      <c r="AC17" s="74">
        <f>SUM(AE17)/AD17</f>
        <v>169.83333333333334</v>
      </c>
      <c r="AD17" s="36">
        <v>6</v>
      </c>
      <c r="AE17" s="37">
        <f>SUM(AF17:AG17)</f>
        <v>1019</v>
      </c>
      <c r="AF17" s="37">
        <f>SUM(AH17:AM17)</f>
        <v>971</v>
      </c>
      <c r="AG17" s="47">
        <f>SUM(F17+G17)*6</f>
        <v>48</v>
      </c>
      <c r="AH17" s="36">
        <v>125</v>
      </c>
      <c r="AI17" s="36">
        <v>163</v>
      </c>
      <c r="AJ17" s="36">
        <v>177</v>
      </c>
      <c r="AK17" s="36">
        <v>115</v>
      </c>
      <c r="AL17" s="60">
        <v>202</v>
      </c>
      <c r="AM17" s="36">
        <v>189</v>
      </c>
      <c r="AN17" s="75">
        <f>SUM(AP17/AO17)</f>
        <v>130.33333333333334</v>
      </c>
      <c r="AO17" s="36">
        <v>6</v>
      </c>
      <c r="AP17" s="38">
        <f>SUM(AQ17:AR17)</f>
        <v>782</v>
      </c>
      <c r="AQ17" s="38">
        <f>SUM(AS17:AX17)</f>
        <v>734</v>
      </c>
      <c r="AR17" s="39">
        <f>SUM(F17:G17)*6</f>
        <v>48</v>
      </c>
      <c r="AS17" s="36">
        <v>134</v>
      </c>
      <c r="AT17" s="36">
        <v>123</v>
      </c>
      <c r="AU17" s="36">
        <v>112</v>
      </c>
      <c r="AV17" s="36">
        <v>137</v>
      </c>
      <c r="AW17" s="36">
        <v>114</v>
      </c>
      <c r="AX17" s="36">
        <v>114</v>
      </c>
      <c r="AY17" s="76">
        <f>SUM(BA17)/AZ17</f>
        <v>187.66666666666666</v>
      </c>
      <c r="AZ17" s="36">
        <v>6</v>
      </c>
      <c r="BA17" s="40">
        <f>SUM(BB17:BC17)</f>
        <v>1126</v>
      </c>
      <c r="BB17" s="40">
        <f>SUM(BD17:BI17)</f>
        <v>1078</v>
      </c>
      <c r="BC17" s="39">
        <f>SUM(F17:G17)*6</f>
        <v>48</v>
      </c>
      <c r="BD17" s="36">
        <v>190</v>
      </c>
      <c r="BE17" s="36">
        <v>189</v>
      </c>
      <c r="BF17" s="83">
        <v>209</v>
      </c>
      <c r="BG17" s="36">
        <v>167</v>
      </c>
      <c r="BH17" s="36">
        <v>155</v>
      </c>
      <c r="BI17" s="36">
        <v>168</v>
      </c>
      <c r="BJ17" s="77">
        <f>SUM(BL17)/BK17</f>
        <v>168</v>
      </c>
      <c r="BK17" s="36">
        <v>6</v>
      </c>
      <c r="BL17" s="41">
        <f>SUM(BM17:BN17)</f>
        <v>1008</v>
      </c>
      <c r="BM17" s="41">
        <f>SUM(BO17:BT17)</f>
        <v>960</v>
      </c>
      <c r="BN17" s="39">
        <f>SUM(F17:G17)*6</f>
        <v>48</v>
      </c>
      <c r="BO17" s="36">
        <v>148</v>
      </c>
      <c r="BP17" s="61">
        <v>212</v>
      </c>
      <c r="BQ17" s="36">
        <v>192</v>
      </c>
      <c r="BR17" s="36">
        <v>166</v>
      </c>
      <c r="BS17" s="36">
        <v>114</v>
      </c>
      <c r="BT17" s="36">
        <v>128</v>
      </c>
      <c r="BU17" s="78">
        <f>SUM(BW17)/BV17</f>
        <v>159.5</v>
      </c>
      <c r="BV17" s="36">
        <v>6</v>
      </c>
      <c r="BW17" s="66">
        <f>SUM(BX17:BY17)</f>
        <v>957</v>
      </c>
      <c r="BX17" s="66">
        <f>SUM(BZ17:CE17)</f>
        <v>909</v>
      </c>
      <c r="BY17" s="39">
        <v>48</v>
      </c>
      <c r="BZ17" s="36">
        <v>153</v>
      </c>
      <c r="CA17" s="36">
        <v>143</v>
      </c>
      <c r="CB17" s="36">
        <v>162</v>
      </c>
      <c r="CC17" s="36">
        <v>159</v>
      </c>
      <c r="CD17" s="36">
        <v>143</v>
      </c>
      <c r="CE17" s="36">
        <v>149</v>
      </c>
    </row>
    <row r="18" spans="1:83" ht="12.75">
      <c r="A18" s="11">
        <v>16</v>
      </c>
      <c r="B18" s="42" t="s">
        <v>23</v>
      </c>
      <c r="C18" s="45" t="s">
        <v>4</v>
      </c>
      <c r="D18" s="81" t="s">
        <v>70</v>
      </c>
      <c r="E18" s="82">
        <v>151.25</v>
      </c>
      <c r="F18" s="3">
        <v>0</v>
      </c>
      <c r="G18" s="3"/>
      <c r="H18" s="84">
        <f>SUM(T18+AE18+AP18+BA18+BL18+BW18)</f>
        <v>973</v>
      </c>
      <c r="I18" s="70">
        <v>6</v>
      </c>
      <c r="J18" s="71">
        <f>SUM(H18/I18)</f>
        <v>162.16666666666666</v>
      </c>
      <c r="K18" s="72">
        <v>0</v>
      </c>
      <c r="L18" s="3"/>
      <c r="M18" s="3">
        <v>2</v>
      </c>
      <c r="N18" s="3"/>
      <c r="O18" s="3"/>
      <c r="P18" s="3"/>
      <c r="Q18" s="3"/>
      <c r="R18" s="73">
        <f>SUM(T18)/S18</f>
        <v>0</v>
      </c>
      <c r="S18" s="33">
        <v>1</v>
      </c>
      <c r="T18" s="34">
        <f>SUM(V18:AB18)</f>
        <v>0</v>
      </c>
      <c r="U18" s="34">
        <f>SUM(W18:AB18)</f>
        <v>0</v>
      </c>
      <c r="V18" s="33">
        <f>SUM(G18+F18)*6</f>
        <v>0</v>
      </c>
      <c r="W18" s="35"/>
      <c r="X18" s="35"/>
      <c r="Y18" s="35"/>
      <c r="Z18" s="35"/>
      <c r="AA18" s="35"/>
      <c r="AB18" s="35"/>
      <c r="AC18" s="74">
        <f>SUM(AE18)/AD18</f>
        <v>162.16666666666666</v>
      </c>
      <c r="AD18" s="36">
        <v>6</v>
      </c>
      <c r="AE18" s="37">
        <f>SUM(AF18:AG18)</f>
        <v>973</v>
      </c>
      <c r="AF18" s="37">
        <f>SUM(AH18:AM18)</f>
        <v>973</v>
      </c>
      <c r="AG18" s="47">
        <f>SUM(F18+G18)*6</f>
        <v>0</v>
      </c>
      <c r="AH18" s="36">
        <v>136</v>
      </c>
      <c r="AI18" s="36">
        <v>148</v>
      </c>
      <c r="AJ18" s="36">
        <v>179</v>
      </c>
      <c r="AK18" s="36">
        <v>136</v>
      </c>
      <c r="AL18" s="36">
        <v>179</v>
      </c>
      <c r="AM18" s="36">
        <v>195</v>
      </c>
      <c r="AN18" s="75">
        <f>SUM(AP18/AO18)</f>
        <v>0</v>
      </c>
      <c r="AO18" s="36">
        <v>1</v>
      </c>
      <c r="AP18" s="38">
        <f>SUM(AQ18:AR18)</f>
        <v>0</v>
      </c>
      <c r="AQ18" s="38">
        <f>SUM(AS18:AX18)</f>
        <v>0</v>
      </c>
      <c r="AR18" s="39">
        <f>SUM(F18:G18)*6</f>
        <v>0</v>
      </c>
      <c r="AS18" s="36"/>
      <c r="AT18" s="36"/>
      <c r="AU18" s="36"/>
      <c r="AV18" s="36"/>
      <c r="AW18" s="36"/>
      <c r="AX18" s="36"/>
      <c r="AY18" s="76">
        <f>SUM(BA18)/AZ18</f>
        <v>0</v>
      </c>
      <c r="AZ18" s="36">
        <v>1</v>
      </c>
      <c r="BA18" s="40">
        <f>SUM(BB18:BC18)</f>
        <v>0</v>
      </c>
      <c r="BB18" s="40">
        <f>SUM(BD18:BI18)</f>
        <v>0</v>
      </c>
      <c r="BC18" s="39">
        <f>SUM(F18:G18)*6</f>
        <v>0</v>
      </c>
      <c r="BD18" s="36"/>
      <c r="BE18" s="36"/>
      <c r="BF18" s="36"/>
      <c r="BG18" s="36"/>
      <c r="BH18" s="36"/>
      <c r="BI18" s="36"/>
      <c r="BJ18" s="77">
        <f>SUM(BL18)/BK18</f>
        <v>0</v>
      </c>
      <c r="BK18" s="36">
        <v>1</v>
      </c>
      <c r="BL18" s="41">
        <f>SUM(BM18:BN18)</f>
        <v>0</v>
      </c>
      <c r="BM18" s="41">
        <f>SUM(BO18:BT18)</f>
        <v>0</v>
      </c>
      <c r="BN18" s="39">
        <f>SUM(F18:G18)*6</f>
        <v>0</v>
      </c>
      <c r="BO18" s="36"/>
      <c r="BP18" s="36"/>
      <c r="BQ18" s="36"/>
      <c r="BR18" s="36"/>
      <c r="BS18" s="36"/>
      <c r="BT18" s="36"/>
      <c r="BU18" s="78">
        <f>SUM(BW18)/BV18</f>
        <v>0</v>
      </c>
      <c r="BV18" s="36">
        <v>1</v>
      </c>
      <c r="BW18" s="66">
        <f>SUM(BX18:BY18)</f>
        <v>0</v>
      </c>
      <c r="BX18" s="66">
        <f>SUM(BZ18:CE18)</f>
        <v>0</v>
      </c>
      <c r="BY18" s="39"/>
      <c r="BZ18" s="36"/>
      <c r="CA18" s="36"/>
      <c r="CB18" s="36"/>
      <c r="CC18" s="36"/>
      <c r="CD18" s="36"/>
      <c r="CE18" s="36"/>
    </row>
    <row r="19" spans="1:83" ht="12.75">
      <c r="A19" s="10">
        <v>17</v>
      </c>
      <c r="B19" s="42" t="s">
        <v>23</v>
      </c>
      <c r="C19" s="45" t="s">
        <v>4</v>
      </c>
      <c r="D19" s="81" t="s">
        <v>75</v>
      </c>
      <c r="E19" s="82"/>
      <c r="F19" s="3">
        <v>0</v>
      </c>
      <c r="G19" s="3"/>
      <c r="H19" s="84">
        <f>SUM(T19+AE19+AP19+BA19+BL19+BW19)</f>
        <v>2910</v>
      </c>
      <c r="I19" s="70">
        <v>18</v>
      </c>
      <c r="J19" s="71">
        <f>SUM(H19/I19)</f>
        <v>161.66666666666666</v>
      </c>
      <c r="K19" s="72">
        <v>1</v>
      </c>
      <c r="L19" s="3"/>
      <c r="M19" s="3"/>
      <c r="N19" s="3"/>
      <c r="O19" s="3">
        <v>3</v>
      </c>
      <c r="P19" s="3">
        <v>4</v>
      </c>
      <c r="Q19" s="3">
        <v>3</v>
      </c>
      <c r="R19" s="73">
        <f>SUM(T19)/S19</f>
        <v>0</v>
      </c>
      <c r="S19" s="33">
        <v>1</v>
      </c>
      <c r="T19" s="34">
        <f>SUM(V19:AB19)</f>
        <v>0</v>
      </c>
      <c r="U19" s="34">
        <f>SUM(W19:AB19)</f>
        <v>0</v>
      </c>
      <c r="V19" s="33">
        <f>SUM(G19+F19)*6</f>
        <v>0</v>
      </c>
      <c r="W19" s="35"/>
      <c r="X19" s="35"/>
      <c r="Y19" s="35"/>
      <c r="Z19" s="35"/>
      <c r="AA19" s="35"/>
      <c r="AB19" s="35"/>
      <c r="AC19" s="74">
        <f>SUM(AE19)/AD19</f>
        <v>0</v>
      </c>
      <c r="AD19" s="36">
        <v>1</v>
      </c>
      <c r="AE19" s="37">
        <f>SUM(AF19:AG19)</f>
        <v>0</v>
      </c>
      <c r="AF19" s="37">
        <f>SUM(AH19:AM19)</f>
        <v>0</v>
      </c>
      <c r="AG19" s="47">
        <f>SUM(F19+G19)*6</f>
        <v>0</v>
      </c>
      <c r="AH19" s="36"/>
      <c r="AI19" s="36"/>
      <c r="AJ19" s="36"/>
      <c r="AK19" s="36"/>
      <c r="AL19" s="36"/>
      <c r="AM19" s="36"/>
      <c r="AN19" s="75">
        <f>SUM(AP19/AO19)</f>
        <v>0</v>
      </c>
      <c r="AO19" s="36">
        <v>1</v>
      </c>
      <c r="AP19" s="38">
        <f>SUM(AQ19:AR19)</f>
        <v>0</v>
      </c>
      <c r="AQ19" s="38">
        <f>SUM(AS19:AX19)</f>
        <v>0</v>
      </c>
      <c r="AR19" s="39">
        <f>SUM(F19:G19)*6</f>
        <v>0</v>
      </c>
      <c r="AS19" s="36"/>
      <c r="AT19" s="36"/>
      <c r="AU19" s="36"/>
      <c r="AV19" s="36"/>
      <c r="AW19" s="36"/>
      <c r="AX19" s="36"/>
      <c r="AY19" s="76">
        <f>SUM(BA19)/AZ19</f>
        <v>162.5</v>
      </c>
      <c r="AZ19" s="36">
        <v>6</v>
      </c>
      <c r="BA19" s="40">
        <f>SUM(BB19:BC19)</f>
        <v>975</v>
      </c>
      <c r="BB19" s="40">
        <f>SUM(BD19:BI19)</f>
        <v>975</v>
      </c>
      <c r="BC19" s="39">
        <f>SUM(F19:G19)*6</f>
        <v>0</v>
      </c>
      <c r="BD19" s="36">
        <v>170</v>
      </c>
      <c r="BE19" s="61">
        <v>231</v>
      </c>
      <c r="BF19" s="36">
        <v>149</v>
      </c>
      <c r="BG19" s="36">
        <v>135</v>
      </c>
      <c r="BH19" s="36">
        <v>157</v>
      </c>
      <c r="BI19" s="36">
        <v>133</v>
      </c>
      <c r="BJ19" s="77">
        <f>SUM(BL19)/BK19</f>
        <v>160.66666666666666</v>
      </c>
      <c r="BK19" s="36">
        <v>6</v>
      </c>
      <c r="BL19" s="41">
        <f>SUM(BM19:BN19)</f>
        <v>964</v>
      </c>
      <c r="BM19" s="41">
        <f>SUM(BO19:BT19)</f>
        <v>964</v>
      </c>
      <c r="BN19" s="39">
        <f>SUM(F19:G19)*6</f>
        <v>0</v>
      </c>
      <c r="BO19" s="36">
        <v>180</v>
      </c>
      <c r="BP19" s="36">
        <v>147</v>
      </c>
      <c r="BQ19" s="36">
        <v>181</v>
      </c>
      <c r="BR19" s="36">
        <v>167</v>
      </c>
      <c r="BS19" s="36">
        <v>160</v>
      </c>
      <c r="BT19" s="36">
        <v>129</v>
      </c>
      <c r="BU19" s="78">
        <f>SUM(BW19)/BV19</f>
        <v>161.83333333333334</v>
      </c>
      <c r="BV19" s="36">
        <v>6</v>
      </c>
      <c r="BW19" s="66">
        <f>SUM(BX19:BY19)</f>
        <v>971</v>
      </c>
      <c r="BX19" s="66">
        <f>SUM(BZ19:CE19)</f>
        <v>971</v>
      </c>
      <c r="BY19" s="39"/>
      <c r="BZ19" s="36">
        <v>164</v>
      </c>
      <c r="CA19" s="36">
        <v>160</v>
      </c>
      <c r="CB19" s="36">
        <v>185</v>
      </c>
      <c r="CC19" s="36">
        <v>166</v>
      </c>
      <c r="CD19" s="36">
        <v>138</v>
      </c>
      <c r="CE19" s="36">
        <v>158</v>
      </c>
    </row>
    <row r="20" spans="1:83" ht="12.75">
      <c r="A20" s="11">
        <v>18</v>
      </c>
      <c r="B20" s="42" t="s">
        <v>23</v>
      </c>
      <c r="C20" s="42" t="s">
        <v>4</v>
      </c>
      <c r="D20" s="81" t="s">
        <v>67</v>
      </c>
      <c r="E20" s="82"/>
      <c r="F20" s="3"/>
      <c r="G20" s="3"/>
      <c r="H20" s="84">
        <f>SUM(T20+AE20+AP20+BA20+BL20+BW20)</f>
        <v>954</v>
      </c>
      <c r="I20" s="70">
        <v>6</v>
      </c>
      <c r="J20" s="71">
        <f>SUM(H20/I20)</f>
        <v>159</v>
      </c>
      <c r="K20" s="72">
        <v>0</v>
      </c>
      <c r="L20" s="3">
        <v>4</v>
      </c>
      <c r="M20" s="3"/>
      <c r="N20" s="3"/>
      <c r="O20" s="3"/>
      <c r="P20" s="3"/>
      <c r="Q20" s="3"/>
      <c r="R20" s="73">
        <f>SUM(T20)/S20</f>
        <v>159</v>
      </c>
      <c r="S20" s="33">
        <v>6</v>
      </c>
      <c r="T20" s="34">
        <f>SUM(V20:AB20)</f>
        <v>954</v>
      </c>
      <c r="U20" s="34">
        <f>SUM(W20:AB20)</f>
        <v>954</v>
      </c>
      <c r="V20" s="33">
        <f>SUM(G20+F20)*6</f>
        <v>0</v>
      </c>
      <c r="W20" s="33">
        <v>171</v>
      </c>
      <c r="X20" s="33">
        <v>173</v>
      </c>
      <c r="Y20" s="33">
        <v>146</v>
      </c>
      <c r="Z20" s="33">
        <v>179</v>
      </c>
      <c r="AA20" s="33">
        <v>144</v>
      </c>
      <c r="AB20" s="33">
        <v>141</v>
      </c>
      <c r="AC20" s="74">
        <f>SUM(AE20)/AD20</f>
        <v>0</v>
      </c>
      <c r="AD20" s="36">
        <v>1</v>
      </c>
      <c r="AE20" s="37">
        <f>SUM(AF20:AG20)</f>
        <v>0</v>
      </c>
      <c r="AF20" s="37">
        <f>SUM(AH20:AM20)</f>
        <v>0</v>
      </c>
      <c r="AG20" s="47">
        <f>SUM(F20+G20)*6</f>
        <v>0</v>
      </c>
      <c r="AH20" s="36"/>
      <c r="AI20" s="36"/>
      <c r="AJ20" s="36"/>
      <c r="AK20" s="36"/>
      <c r="AL20" s="36"/>
      <c r="AM20" s="36"/>
      <c r="AN20" s="75">
        <f>SUM(AP20/AO20)</f>
        <v>0</v>
      </c>
      <c r="AO20" s="36">
        <v>1</v>
      </c>
      <c r="AP20" s="38">
        <f>SUM(AQ20:AR20)</f>
        <v>0</v>
      </c>
      <c r="AQ20" s="38">
        <f>SUM(AS20:AX20)</f>
        <v>0</v>
      </c>
      <c r="AR20" s="39">
        <f>SUM(F20:G20)*6</f>
        <v>0</v>
      </c>
      <c r="AS20" s="36"/>
      <c r="AT20" s="36"/>
      <c r="AU20" s="36"/>
      <c r="AV20" s="36"/>
      <c r="AW20" s="36"/>
      <c r="AX20" s="36"/>
      <c r="AY20" s="76">
        <f>SUM(BA20)/AZ20</f>
        <v>0</v>
      </c>
      <c r="AZ20" s="36">
        <v>1</v>
      </c>
      <c r="BA20" s="40">
        <f>SUM(BB20:BC20)</f>
        <v>0</v>
      </c>
      <c r="BB20" s="40">
        <f>SUM(BD20:BI20)</f>
        <v>0</v>
      </c>
      <c r="BC20" s="39">
        <f>SUM(F20:G20)*6</f>
        <v>0</v>
      </c>
      <c r="BD20" s="36"/>
      <c r="BE20" s="36"/>
      <c r="BF20" s="36"/>
      <c r="BG20" s="36"/>
      <c r="BH20" s="36"/>
      <c r="BI20" s="36"/>
      <c r="BJ20" s="77">
        <f>SUM(BL20)/BK20</f>
        <v>0</v>
      </c>
      <c r="BK20" s="36">
        <v>1</v>
      </c>
      <c r="BL20" s="41">
        <f>SUM(BM20:BN20)</f>
        <v>0</v>
      </c>
      <c r="BM20" s="41">
        <f>SUM(BO20:BT20)</f>
        <v>0</v>
      </c>
      <c r="BN20" s="39">
        <f>SUM(F20:G20)*6</f>
        <v>0</v>
      </c>
      <c r="BO20" s="36"/>
      <c r="BP20" s="36"/>
      <c r="BQ20" s="36"/>
      <c r="BR20" s="36"/>
      <c r="BS20" s="36"/>
      <c r="BT20" s="36"/>
      <c r="BU20" s="78">
        <f>SUM(BW20)/BV20</f>
        <v>0</v>
      </c>
      <c r="BV20" s="36">
        <v>1</v>
      </c>
      <c r="BW20" s="66">
        <f>SUM(BX20:BY20)</f>
        <v>0</v>
      </c>
      <c r="BX20" s="66">
        <f>SUM(BZ20:CE20)</f>
        <v>0</v>
      </c>
      <c r="BY20" s="39"/>
      <c r="BZ20" s="36"/>
      <c r="CA20" s="36"/>
      <c r="CB20" s="36"/>
      <c r="CC20" s="36"/>
      <c r="CD20" s="36"/>
      <c r="CE20" s="36"/>
    </row>
    <row r="21" spans="1:83" ht="12.75">
      <c r="A21" s="10">
        <v>19</v>
      </c>
      <c r="B21" s="44" t="s">
        <v>22</v>
      </c>
      <c r="C21" s="44" t="s">
        <v>1</v>
      </c>
      <c r="D21" s="79" t="s">
        <v>3</v>
      </c>
      <c r="E21" s="80">
        <v>181.7</v>
      </c>
      <c r="F21" s="3"/>
      <c r="G21" s="3">
        <v>8</v>
      </c>
      <c r="H21" s="84">
        <f>SUM(T21+AE21+AP21+BA21+BL21+BW21)</f>
        <v>5695</v>
      </c>
      <c r="I21" s="70">
        <v>36</v>
      </c>
      <c r="J21" s="71">
        <f>SUM(H21/I21)</f>
        <v>158.19444444444446</v>
      </c>
      <c r="K21" s="72">
        <v>6</v>
      </c>
      <c r="L21" s="3">
        <v>4</v>
      </c>
      <c r="M21" s="3">
        <v>1</v>
      </c>
      <c r="N21" s="3">
        <v>2</v>
      </c>
      <c r="O21" s="3">
        <v>1</v>
      </c>
      <c r="P21" s="3"/>
      <c r="Q21" s="3">
        <v>7</v>
      </c>
      <c r="R21" s="73">
        <f>SUM(T21)/S21</f>
        <v>180.5</v>
      </c>
      <c r="S21" s="33">
        <v>6</v>
      </c>
      <c r="T21" s="34">
        <f>SUM(V21:AB21)</f>
        <v>1083</v>
      </c>
      <c r="U21" s="34">
        <f>SUM(W21:AB21)</f>
        <v>1035</v>
      </c>
      <c r="V21" s="33">
        <f>SUM(G21+F21)*6</f>
        <v>48</v>
      </c>
      <c r="W21" s="34">
        <v>209</v>
      </c>
      <c r="X21" s="35">
        <v>158</v>
      </c>
      <c r="Y21" s="35">
        <v>167</v>
      </c>
      <c r="Z21" s="35">
        <v>181</v>
      </c>
      <c r="AA21" s="35">
        <v>180</v>
      </c>
      <c r="AB21" s="35">
        <v>140</v>
      </c>
      <c r="AC21" s="74">
        <f>SUM(AE21)/AD21</f>
        <v>199.83333333333334</v>
      </c>
      <c r="AD21" s="36">
        <v>6</v>
      </c>
      <c r="AE21" s="37">
        <f>SUM(AF21:AG21)</f>
        <v>1199</v>
      </c>
      <c r="AF21" s="37">
        <f>SUM(AH21:AM21)</f>
        <v>1151</v>
      </c>
      <c r="AG21" s="47">
        <f>SUM(F21+G21)*6</f>
        <v>48</v>
      </c>
      <c r="AH21" s="36">
        <v>178</v>
      </c>
      <c r="AI21" s="36">
        <v>211</v>
      </c>
      <c r="AJ21" s="36">
        <v>179</v>
      </c>
      <c r="AK21" s="36">
        <v>169</v>
      </c>
      <c r="AL21" s="36">
        <v>189</v>
      </c>
      <c r="AM21" s="60">
        <v>225</v>
      </c>
      <c r="AN21" s="75">
        <f>SUM(AP21/AO21)</f>
        <v>203</v>
      </c>
      <c r="AO21" s="36">
        <v>6</v>
      </c>
      <c r="AP21" s="38">
        <f>SUM(AQ21:AR21)</f>
        <v>1218</v>
      </c>
      <c r="AQ21" s="38">
        <f>SUM(AS21:AX21)</f>
        <v>1170</v>
      </c>
      <c r="AR21" s="39">
        <f>SUM(F21:G21)*6</f>
        <v>48</v>
      </c>
      <c r="AS21" s="36">
        <v>156</v>
      </c>
      <c r="AT21" s="60">
        <v>234</v>
      </c>
      <c r="AU21" s="36">
        <v>177</v>
      </c>
      <c r="AV21" s="36">
        <v>186</v>
      </c>
      <c r="AW21" s="60">
        <v>208</v>
      </c>
      <c r="AX21" s="60">
        <v>209</v>
      </c>
      <c r="AY21" s="76">
        <f>SUM(BA21)/AZ21</f>
        <v>187.83333333333334</v>
      </c>
      <c r="AZ21" s="36">
        <v>6</v>
      </c>
      <c r="BA21" s="40">
        <f>SUM(BB21:BC21)</f>
        <v>1127</v>
      </c>
      <c r="BB21" s="40">
        <f>SUM(BD21:BI21)</f>
        <v>1079</v>
      </c>
      <c r="BC21" s="39">
        <f>SUM(F21:G21)*6</f>
        <v>48</v>
      </c>
      <c r="BD21" s="36">
        <v>194</v>
      </c>
      <c r="BE21" s="36">
        <v>169</v>
      </c>
      <c r="BF21" s="36">
        <v>161</v>
      </c>
      <c r="BG21" s="61">
        <v>202</v>
      </c>
      <c r="BH21" s="36">
        <v>186</v>
      </c>
      <c r="BI21" s="36">
        <v>167</v>
      </c>
      <c r="BJ21" s="77">
        <f>SUM(BL21)/BK21</f>
        <v>0</v>
      </c>
      <c r="BK21" s="36">
        <v>1</v>
      </c>
      <c r="BL21" s="41">
        <f>SUM(BM21:BN21)</f>
        <v>0</v>
      </c>
      <c r="BM21" s="41">
        <f>SUM(BO21:BT21)</f>
        <v>0</v>
      </c>
      <c r="BN21" s="39">
        <v>0</v>
      </c>
      <c r="BO21" s="36"/>
      <c r="BP21" s="36"/>
      <c r="BQ21" s="36"/>
      <c r="BR21" s="36"/>
      <c r="BS21" s="36"/>
      <c r="BT21" s="36"/>
      <c r="BU21" s="78">
        <f>SUM(BW21)/BV21</f>
        <v>178</v>
      </c>
      <c r="BV21" s="36">
        <v>6</v>
      </c>
      <c r="BW21" s="66">
        <f>SUM(BX21:BY21)</f>
        <v>1068</v>
      </c>
      <c r="BX21" s="66">
        <f>SUM(BZ21:CE21)</f>
        <v>1020</v>
      </c>
      <c r="BY21" s="39">
        <v>48</v>
      </c>
      <c r="BZ21" s="36">
        <v>156</v>
      </c>
      <c r="CA21" s="36">
        <v>157</v>
      </c>
      <c r="CB21" s="36">
        <v>171</v>
      </c>
      <c r="CC21" s="36">
        <v>189</v>
      </c>
      <c r="CD21" s="36">
        <v>158</v>
      </c>
      <c r="CE21" s="36">
        <v>189</v>
      </c>
    </row>
    <row r="22" spans="1:83" ht="12.75">
      <c r="A22" s="11">
        <v>20</v>
      </c>
      <c r="B22" s="42" t="s">
        <v>23</v>
      </c>
      <c r="C22" s="45" t="s">
        <v>4</v>
      </c>
      <c r="D22" s="81" t="s">
        <v>71</v>
      </c>
      <c r="E22" s="82">
        <v>151.25</v>
      </c>
      <c r="F22" s="3">
        <v>0</v>
      </c>
      <c r="G22" s="3"/>
      <c r="H22" s="84">
        <f>SUM(T22+AE22+AP22+BA22+BL22+BW22)</f>
        <v>2779</v>
      </c>
      <c r="I22" s="70">
        <v>18</v>
      </c>
      <c r="J22" s="71">
        <f>SUM(H22/I22)</f>
        <v>154.38888888888889</v>
      </c>
      <c r="K22" s="72">
        <v>0</v>
      </c>
      <c r="L22" s="3"/>
      <c r="M22" s="3"/>
      <c r="N22" s="3">
        <v>7</v>
      </c>
      <c r="O22" s="3">
        <v>5</v>
      </c>
      <c r="P22" s="3">
        <v>2</v>
      </c>
      <c r="Q22" s="3"/>
      <c r="R22" s="73">
        <f>SUM(T22)/S22</f>
        <v>0</v>
      </c>
      <c r="S22" s="33">
        <v>1</v>
      </c>
      <c r="T22" s="34">
        <f>SUM(V22:AB22)</f>
        <v>0</v>
      </c>
      <c r="U22" s="34">
        <f>SUM(W22:AB22)</f>
        <v>0</v>
      </c>
      <c r="V22" s="33">
        <f>SUM(G22+F22)*6</f>
        <v>0</v>
      </c>
      <c r="W22" s="35"/>
      <c r="X22" s="35"/>
      <c r="Y22" s="35"/>
      <c r="Z22" s="35"/>
      <c r="AA22" s="35"/>
      <c r="AB22" s="35"/>
      <c r="AC22" s="74">
        <f>SUM(AE22)/AD22</f>
        <v>0</v>
      </c>
      <c r="AD22" s="36">
        <v>1</v>
      </c>
      <c r="AE22" s="37">
        <f>SUM(AF22:AG22)</f>
        <v>0</v>
      </c>
      <c r="AF22" s="37">
        <f>SUM(AH22:AM22)</f>
        <v>0</v>
      </c>
      <c r="AG22" s="47">
        <f>SUM(F22+G22)*6</f>
        <v>0</v>
      </c>
      <c r="AH22" s="36"/>
      <c r="AI22" s="36"/>
      <c r="AJ22" s="36"/>
      <c r="AK22" s="36"/>
      <c r="AL22" s="36"/>
      <c r="AM22" s="36"/>
      <c r="AN22" s="75">
        <f>SUM(AP22/AO22)</f>
        <v>137.83333333333334</v>
      </c>
      <c r="AO22" s="36">
        <v>6</v>
      </c>
      <c r="AP22" s="38">
        <f>SUM(AQ22:AR22)</f>
        <v>827</v>
      </c>
      <c r="AQ22" s="38">
        <f>SUM(AS22:AX22)</f>
        <v>827</v>
      </c>
      <c r="AR22" s="39">
        <f>SUM(F22:G22)*6</f>
        <v>0</v>
      </c>
      <c r="AS22" s="36">
        <v>159</v>
      </c>
      <c r="AT22" s="36">
        <v>162</v>
      </c>
      <c r="AU22" s="36">
        <v>128</v>
      </c>
      <c r="AV22" s="36">
        <v>112</v>
      </c>
      <c r="AW22" s="36">
        <v>124</v>
      </c>
      <c r="AX22" s="36">
        <v>142</v>
      </c>
      <c r="AY22" s="76">
        <f>SUM(BA22)/AZ22</f>
        <v>154.33333333333334</v>
      </c>
      <c r="AZ22" s="36">
        <v>6</v>
      </c>
      <c r="BA22" s="40">
        <f>SUM(BB22:BC22)</f>
        <v>926</v>
      </c>
      <c r="BB22" s="40">
        <f>SUM(BD22:BI22)</f>
        <v>926</v>
      </c>
      <c r="BC22" s="39">
        <f>SUM(F22:G22)*6</f>
        <v>0</v>
      </c>
      <c r="BD22" s="36">
        <v>148</v>
      </c>
      <c r="BE22" s="36">
        <v>149</v>
      </c>
      <c r="BF22" s="36">
        <v>175</v>
      </c>
      <c r="BG22" s="36">
        <v>131</v>
      </c>
      <c r="BH22" s="36">
        <v>176</v>
      </c>
      <c r="BI22" s="36">
        <v>147</v>
      </c>
      <c r="BJ22" s="77">
        <f>SUM(BL22)/BK22</f>
        <v>171</v>
      </c>
      <c r="BK22" s="36">
        <v>6</v>
      </c>
      <c r="BL22" s="41">
        <f>SUM(BM22:BN22)</f>
        <v>1026</v>
      </c>
      <c r="BM22" s="41">
        <f>SUM(BO22:BT22)</f>
        <v>1026</v>
      </c>
      <c r="BN22" s="39">
        <f>SUM(F22:G22)*6</f>
        <v>0</v>
      </c>
      <c r="BO22" s="36">
        <v>175</v>
      </c>
      <c r="BP22" s="36">
        <v>192</v>
      </c>
      <c r="BQ22" s="36">
        <v>190</v>
      </c>
      <c r="BR22" s="36">
        <v>185</v>
      </c>
      <c r="BS22" s="36">
        <v>127</v>
      </c>
      <c r="BT22" s="36">
        <v>157</v>
      </c>
      <c r="BU22" s="78">
        <f>SUM(BW22)/BV22</f>
        <v>0</v>
      </c>
      <c r="BV22" s="36">
        <v>1</v>
      </c>
      <c r="BW22" s="66">
        <f>SUM(BX22:BY22)</f>
        <v>0</v>
      </c>
      <c r="BX22" s="66">
        <f>SUM(BZ22:CE22)</f>
        <v>0</v>
      </c>
      <c r="BY22" s="39"/>
      <c r="BZ22" s="36"/>
      <c r="CA22" s="36"/>
      <c r="CB22" s="36"/>
      <c r="CC22" s="36"/>
      <c r="CD22" s="36"/>
      <c r="CE22" s="36"/>
    </row>
    <row r="23" spans="1:83" ht="12.75">
      <c r="A23" s="10">
        <v>21</v>
      </c>
      <c r="B23" s="42" t="s">
        <v>23</v>
      </c>
      <c r="C23" s="42" t="s">
        <v>4</v>
      </c>
      <c r="D23" s="81" t="s">
        <v>24</v>
      </c>
      <c r="E23" s="82">
        <v>148.73333333333332</v>
      </c>
      <c r="F23" s="3">
        <v>0</v>
      </c>
      <c r="G23" s="3"/>
      <c r="H23" s="84">
        <f>SUM(T23+AE23+AP23+BA23+BL23+BW23)</f>
        <v>5506</v>
      </c>
      <c r="I23" s="70">
        <v>36</v>
      </c>
      <c r="J23" s="71">
        <f>SUM(H23/I23)</f>
        <v>152.94444444444446</v>
      </c>
      <c r="K23" s="72">
        <v>0</v>
      </c>
      <c r="L23" s="3">
        <v>6</v>
      </c>
      <c r="M23" s="3">
        <v>7</v>
      </c>
      <c r="N23" s="3">
        <v>2</v>
      </c>
      <c r="O23" s="3">
        <v>4</v>
      </c>
      <c r="P23" s="3">
        <v>5</v>
      </c>
      <c r="Q23" s="3">
        <v>2</v>
      </c>
      <c r="R23" s="73">
        <f>SUM(T23)/S23</f>
        <v>147</v>
      </c>
      <c r="S23" s="33">
        <v>6</v>
      </c>
      <c r="T23" s="34">
        <f>SUM(V23:AB23)</f>
        <v>882</v>
      </c>
      <c r="U23" s="34">
        <f>SUM(W23:AB23)</f>
        <v>882</v>
      </c>
      <c r="V23" s="33">
        <f>SUM(G23+F23)*6</f>
        <v>0</v>
      </c>
      <c r="W23" s="33">
        <v>122</v>
      </c>
      <c r="X23" s="33">
        <v>158</v>
      </c>
      <c r="Y23" s="33">
        <v>169</v>
      </c>
      <c r="Z23" s="33">
        <v>151</v>
      </c>
      <c r="AA23" s="33">
        <v>128</v>
      </c>
      <c r="AB23" s="33">
        <v>154</v>
      </c>
      <c r="AC23" s="74">
        <f>SUM(AE23)/AD23</f>
        <v>144.83333333333334</v>
      </c>
      <c r="AD23" s="36">
        <v>6</v>
      </c>
      <c r="AE23" s="37">
        <f>SUM(AF23:AG23)</f>
        <v>869</v>
      </c>
      <c r="AF23" s="37">
        <f>SUM(AH23:AM23)</f>
        <v>869</v>
      </c>
      <c r="AG23" s="47">
        <f>SUM(F23+G23)*6</f>
        <v>0</v>
      </c>
      <c r="AH23" s="36">
        <v>125</v>
      </c>
      <c r="AI23" s="36">
        <v>172</v>
      </c>
      <c r="AJ23" s="36">
        <v>185</v>
      </c>
      <c r="AK23" s="36">
        <v>120</v>
      </c>
      <c r="AL23" s="36">
        <v>121</v>
      </c>
      <c r="AM23" s="36">
        <v>146</v>
      </c>
      <c r="AN23" s="75">
        <f>SUM(AP23/AO23)</f>
        <v>149.33333333333334</v>
      </c>
      <c r="AO23" s="36">
        <v>6</v>
      </c>
      <c r="AP23" s="38">
        <f>SUM(AQ23:AR23)</f>
        <v>896</v>
      </c>
      <c r="AQ23" s="38">
        <f>SUM(AS23:AX23)</f>
        <v>896</v>
      </c>
      <c r="AR23" s="39">
        <f>SUM(F23:G23)*6</f>
        <v>0</v>
      </c>
      <c r="AS23" s="36">
        <v>163</v>
      </c>
      <c r="AT23" s="36">
        <v>145</v>
      </c>
      <c r="AU23" s="36">
        <v>158</v>
      </c>
      <c r="AV23" s="36">
        <v>132</v>
      </c>
      <c r="AW23" s="36">
        <v>162</v>
      </c>
      <c r="AX23" s="36">
        <v>136</v>
      </c>
      <c r="AY23" s="76">
        <f>SUM(BA23)/AZ23</f>
        <v>162</v>
      </c>
      <c r="AZ23" s="36">
        <v>6</v>
      </c>
      <c r="BA23" s="40">
        <f>SUM(BB23:BC23)</f>
        <v>972</v>
      </c>
      <c r="BB23" s="40">
        <f>SUM(BD23:BI23)</f>
        <v>972</v>
      </c>
      <c r="BC23" s="39">
        <f>SUM(F23:G23)*6</f>
        <v>0</v>
      </c>
      <c r="BD23" s="36">
        <v>170</v>
      </c>
      <c r="BE23" s="36">
        <v>164</v>
      </c>
      <c r="BF23" s="36">
        <v>136</v>
      </c>
      <c r="BG23" s="36">
        <v>188</v>
      </c>
      <c r="BH23" s="36">
        <v>171</v>
      </c>
      <c r="BI23" s="36">
        <v>143</v>
      </c>
      <c r="BJ23" s="77">
        <f>SUM(BL23)/BK23</f>
        <v>146.83333333333334</v>
      </c>
      <c r="BK23" s="36">
        <v>6</v>
      </c>
      <c r="BL23" s="41">
        <f>SUM(BM23:BN23)</f>
        <v>881</v>
      </c>
      <c r="BM23" s="41">
        <f>SUM(BO23:BT23)</f>
        <v>881</v>
      </c>
      <c r="BN23" s="39">
        <f>SUM(F23:G23)*6</f>
        <v>0</v>
      </c>
      <c r="BO23" s="36">
        <v>111</v>
      </c>
      <c r="BP23" s="36">
        <v>171</v>
      </c>
      <c r="BQ23" s="36">
        <v>135</v>
      </c>
      <c r="BR23" s="36">
        <v>142</v>
      </c>
      <c r="BS23" s="36">
        <v>161</v>
      </c>
      <c r="BT23" s="36">
        <v>161</v>
      </c>
      <c r="BU23" s="78">
        <f>SUM(BW23)/BV23</f>
        <v>167.66666666666666</v>
      </c>
      <c r="BV23" s="36">
        <v>6</v>
      </c>
      <c r="BW23" s="66">
        <f>SUM(BX23:BY23)</f>
        <v>1006</v>
      </c>
      <c r="BX23" s="66">
        <f>SUM(BZ23:CE23)</f>
        <v>1006</v>
      </c>
      <c r="BY23" s="39"/>
      <c r="BZ23" s="36">
        <v>160</v>
      </c>
      <c r="CA23" s="36">
        <v>156</v>
      </c>
      <c r="CB23" s="36">
        <v>157</v>
      </c>
      <c r="CC23" s="36">
        <v>180</v>
      </c>
      <c r="CD23" s="36">
        <v>177</v>
      </c>
      <c r="CE23" s="36">
        <v>176</v>
      </c>
    </row>
    <row r="24" spans="1:83" ht="12.75">
      <c r="A24" s="11">
        <v>22</v>
      </c>
      <c r="B24" s="42" t="s">
        <v>23</v>
      </c>
      <c r="C24" s="42" t="s">
        <v>4</v>
      </c>
      <c r="D24" s="81" t="s">
        <v>68</v>
      </c>
      <c r="E24" s="82"/>
      <c r="F24" s="3"/>
      <c r="G24" s="3"/>
      <c r="H24" s="84">
        <f>SUM(T24+AE24+AP24+BA24+BL24+BW24)</f>
        <v>905</v>
      </c>
      <c r="I24" s="70">
        <v>6</v>
      </c>
      <c r="J24" s="71">
        <f>SUM(H24/I24)</f>
        <v>150.83333333333334</v>
      </c>
      <c r="K24" s="72">
        <v>0</v>
      </c>
      <c r="L24" s="3">
        <v>5</v>
      </c>
      <c r="M24" s="3"/>
      <c r="N24" s="3"/>
      <c r="O24" s="3"/>
      <c r="P24" s="3"/>
      <c r="Q24" s="3"/>
      <c r="R24" s="73">
        <f>SUM(T24)/S24</f>
        <v>150.83333333333334</v>
      </c>
      <c r="S24" s="33">
        <v>6</v>
      </c>
      <c r="T24" s="34">
        <f>SUM(V24:AB24)</f>
        <v>905</v>
      </c>
      <c r="U24" s="34">
        <f>SUM(W24:AB24)</f>
        <v>905</v>
      </c>
      <c r="V24" s="33">
        <f>SUM(G24+F24)*6</f>
        <v>0</v>
      </c>
      <c r="W24" s="33">
        <v>156</v>
      </c>
      <c r="X24" s="33">
        <v>141</v>
      </c>
      <c r="Y24" s="33">
        <v>163</v>
      </c>
      <c r="Z24" s="33">
        <v>135</v>
      </c>
      <c r="AA24" s="33">
        <v>121</v>
      </c>
      <c r="AB24" s="33">
        <v>189</v>
      </c>
      <c r="AC24" s="74">
        <f>SUM(AE24)/AD24</f>
        <v>0</v>
      </c>
      <c r="AD24" s="36">
        <v>1</v>
      </c>
      <c r="AE24" s="37">
        <f>SUM(AF24:AG24)</f>
        <v>0</v>
      </c>
      <c r="AF24" s="37">
        <f>SUM(AH24:AM24)</f>
        <v>0</v>
      </c>
      <c r="AG24" s="47">
        <f>SUM(F24+G24)*6</f>
        <v>0</v>
      </c>
      <c r="AH24" s="36"/>
      <c r="AI24" s="36"/>
      <c r="AJ24" s="36"/>
      <c r="AK24" s="36"/>
      <c r="AL24" s="36"/>
      <c r="AM24" s="36"/>
      <c r="AN24" s="75">
        <f>SUM(AP24/AO24)</f>
        <v>0</v>
      </c>
      <c r="AO24" s="36">
        <v>1</v>
      </c>
      <c r="AP24" s="38">
        <f>SUM(AQ24:AR24)</f>
        <v>0</v>
      </c>
      <c r="AQ24" s="38">
        <f>SUM(AS24:AX24)</f>
        <v>0</v>
      </c>
      <c r="AR24" s="39">
        <f>SUM(F24:G24)*6</f>
        <v>0</v>
      </c>
      <c r="AS24" s="36"/>
      <c r="AT24" s="36"/>
      <c r="AU24" s="36"/>
      <c r="AV24" s="36"/>
      <c r="AW24" s="36"/>
      <c r="AX24" s="36"/>
      <c r="AY24" s="76">
        <f>SUM(BA24)/AZ24</f>
        <v>0</v>
      </c>
      <c r="AZ24" s="36">
        <v>1</v>
      </c>
      <c r="BA24" s="40">
        <f>SUM(BB24:BC24)</f>
        <v>0</v>
      </c>
      <c r="BB24" s="40">
        <f>SUM(BD24:BI24)</f>
        <v>0</v>
      </c>
      <c r="BC24" s="39">
        <f>SUM(F24:G24)*6</f>
        <v>0</v>
      </c>
      <c r="BD24" s="36"/>
      <c r="BE24" s="36"/>
      <c r="BF24" s="36"/>
      <c r="BG24" s="36"/>
      <c r="BH24" s="36"/>
      <c r="BI24" s="36"/>
      <c r="BJ24" s="77">
        <f>SUM(BL24)/BK24</f>
        <v>0</v>
      </c>
      <c r="BK24" s="36">
        <v>1</v>
      </c>
      <c r="BL24" s="41">
        <f>SUM(BM24:BN24)</f>
        <v>0</v>
      </c>
      <c r="BM24" s="41">
        <f>SUM(BO24:BT24)</f>
        <v>0</v>
      </c>
      <c r="BN24" s="39">
        <f>SUM(F24:G24)*6</f>
        <v>0</v>
      </c>
      <c r="BO24" s="36"/>
      <c r="BP24" s="36"/>
      <c r="BQ24" s="36"/>
      <c r="BR24" s="36"/>
      <c r="BS24" s="36"/>
      <c r="BT24" s="36"/>
      <c r="BU24" s="78">
        <f>SUM(BW24)/BV24</f>
        <v>0</v>
      </c>
      <c r="BV24" s="36">
        <v>1</v>
      </c>
      <c r="BW24" s="66">
        <f>SUM(BX24:BY24)</f>
        <v>0</v>
      </c>
      <c r="BX24" s="66">
        <f>SUM(BZ24:CE24)</f>
        <v>0</v>
      </c>
      <c r="BY24" s="39"/>
      <c r="BZ24" s="36"/>
      <c r="CA24" s="36"/>
      <c r="CB24" s="36"/>
      <c r="CC24" s="36"/>
      <c r="CD24" s="36"/>
      <c r="CE24" s="36"/>
    </row>
    <row r="25" spans="1:83" ht="12.75">
      <c r="A25" s="10">
        <v>23</v>
      </c>
      <c r="B25" s="44" t="s">
        <v>22</v>
      </c>
      <c r="C25" s="44" t="s">
        <v>4</v>
      </c>
      <c r="D25" s="79" t="s">
        <v>33</v>
      </c>
      <c r="E25" s="80">
        <v>165.66528612261564</v>
      </c>
      <c r="F25" s="3"/>
      <c r="G25" s="3"/>
      <c r="H25" s="84">
        <f>SUM(T25+AE25+AP25+BA25+BL25+BW25)</f>
        <v>904</v>
      </c>
      <c r="I25" s="70">
        <v>6</v>
      </c>
      <c r="J25" s="71">
        <f>SUM(H25/I25)</f>
        <v>150.66666666666666</v>
      </c>
      <c r="K25" s="72">
        <v>0</v>
      </c>
      <c r="L25" s="3">
        <v>9</v>
      </c>
      <c r="M25" s="3"/>
      <c r="N25" s="3"/>
      <c r="O25" s="3"/>
      <c r="P25" s="3"/>
      <c r="Q25" s="3"/>
      <c r="R25" s="73">
        <f>SUM(T25)/S25</f>
        <v>150.66666666666666</v>
      </c>
      <c r="S25" s="33">
        <v>6</v>
      </c>
      <c r="T25" s="34">
        <f>SUM(V25:AB25)</f>
        <v>904</v>
      </c>
      <c r="U25" s="34">
        <f>SUM(W25:AB25)</f>
        <v>904</v>
      </c>
      <c r="V25" s="33">
        <f>SUM(G25+F25)*6</f>
        <v>0</v>
      </c>
      <c r="W25" s="35">
        <v>107</v>
      </c>
      <c r="X25" s="35">
        <v>181</v>
      </c>
      <c r="Y25" s="35">
        <v>195</v>
      </c>
      <c r="Z25" s="35">
        <v>145</v>
      </c>
      <c r="AA25" s="35">
        <v>132</v>
      </c>
      <c r="AB25" s="35">
        <v>144</v>
      </c>
      <c r="AC25" s="74">
        <f>SUM(AE25)/AD25</f>
        <v>0</v>
      </c>
      <c r="AD25" s="36">
        <v>1</v>
      </c>
      <c r="AE25" s="37">
        <f>SUM(AF25:AG25)</f>
        <v>0</v>
      </c>
      <c r="AF25" s="37">
        <f>SUM(AH25:AM25)</f>
        <v>0</v>
      </c>
      <c r="AG25" s="47">
        <f>SUM(F25+G25)*6</f>
        <v>0</v>
      </c>
      <c r="AH25" s="36"/>
      <c r="AI25" s="36"/>
      <c r="AJ25" s="36"/>
      <c r="AK25" s="36"/>
      <c r="AL25" s="36"/>
      <c r="AM25" s="36"/>
      <c r="AN25" s="75">
        <f>SUM(AP25/AO25)</f>
        <v>0</v>
      </c>
      <c r="AO25" s="36">
        <v>1</v>
      </c>
      <c r="AP25" s="38">
        <f>SUM(AQ25:AR25)</f>
        <v>0</v>
      </c>
      <c r="AQ25" s="38">
        <f>SUM(AS25:AX25)</f>
        <v>0</v>
      </c>
      <c r="AR25" s="39">
        <f>SUM(F25:G25)*6</f>
        <v>0</v>
      </c>
      <c r="AS25" s="36"/>
      <c r="AT25" s="36"/>
      <c r="AU25" s="36"/>
      <c r="AV25" s="36"/>
      <c r="AW25" s="36"/>
      <c r="AX25" s="36"/>
      <c r="AY25" s="76">
        <f>SUM(BA25)/AZ25</f>
        <v>0</v>
      </c>
      <c r="AZ25" s="36">
        <v>1</v>
      </c>
      <c r="BA25" s="40">
        <f>SUM(BB25:BC25)</f>
        <v>0</v>
      </c>
      <c r="BB25" s="40">
        <f>SUM(BD25:BI25)</f>
        <v>0</v>
      </c>
      <c r="BC25" s="39">
        <f>SUM(F25:G25)*6</f>
        <v>0</v>
      </c>
      <c r="BD25" s="36"/>
      <c r="BE25" s="36"/>
      <c r="BF25" s="36"/>
      <c r="BG25" s="36"/>
      <c r="BH25" s="36"/>
      <c r="BI25" s="36"/>
      <c r="BJ25" s="77">
        <f>SUM(BL25)/BK25</f>
        <v>0</v>
      </c>
      <c r="BK25" s="36">
        <v>1</v>
      </c>
      <c r="BL25" s="41">
        <f>SUM(BM25:BN25)</f>
        <v>0</v>
      </c>
      <c r="BM25" s="41">
        <f>SUM(BO25:BT25)</f>
        <v>0</v>
      </c>
      <c r="BN25" s="39">
        <f>SUM(F25:G25)*6</f>
        <v>0</v>
      </c>
      <c r="BO25" s="36"/>
      <c r="BP25" s="36"/>
      <c r="BQ25" s="36"/>
      <c r="BR25" s="36"/>
      <c r="BS25" s="36"/>
      <c r="BT25" s="36"/>
      <c r="BU25" s="78">
        <f>SUM(BW25)/BV25</f>
        <v>0</v>
      </c>
      <c r="BV25" s="36">
        <v>1</v>
      </c>
      <c r="BW25" s="66">
        <f>SUM(BX25:BY25)</f>
        <v>0</v>
      </c>
      <c r="BX25" s="66">
        <f>SUM(BZ25:CE25)</f>
        <v>0</v>
      </c>
      <c r="BY25" s="39"/>
      <c r="BZ25" s="36"/>
      <c r="CA25" s="36"/>
      <c r="CB25" s="36"/>
      <c r="CC25" s="36"/>
      <c r="CD25" s="36"/>
      <c r="CE25" s="36"/>
    </row>
    <row r="26" spans="1:83" ht="12.75">
      <c r="A26" s="11">
        <v>24</v>
      </c>
      <c r="B26" s="42" t="s">
        <v>23</v>
      </c>
      <c r="C26" s="42" t="s">
        <v>4</v>
      </c>
      <c r="D26" s="81" t="s">
        <v>14</v>
      </c>
      <c r="E26" s="82">
        <v>142.6</v>
      </c>
      <c r="F26" s="3">
        <v>0</v>
      </c>
      <c r="G26" s="3"/>
      <c r="H26" s="84">
        <f>SUM(T26+AE26+AP26+BA26+BL26+BW26)</f>
        <v>5116</v>
      </c>
      <c r="I26" s="70">
        <v>36</v>
      </c>
      <c r="J26" s="71">
        <f>SUM(H26/I26)</f>
        <v>142.11111111111111</v>
      </c>
      <c r="K26" s="72">
        <v>0</v>
      </c>
      <c r="L26" s="3">
        <v>7</v>
      </c>
      <c r="M26" s="3">
        <v>5</v>
      </c>
      <c r="N26" s="3">
        <v>4</v>
      </c>
      <c r="O26" s="3">
        <v>7</v>
      </c>
      <c r="P26" s="3">
        <v>6</v>
      </c>
      <c r="Q26" s="3">
        <v>7</v>
      </c>
      <c r="R26" s="73">
        <f>SUM(T26)/S26</f>
        <v>145.33333333333334</v>
      </c>
      <c r="S26" s="33">
        <v>6</v>
      </c>
      <c r="T26" s="34">
        <f>SUM(V26:AB26)</f>
        <v>872</v>
      </c>
      <c r="U26" s="34">
        <f>SUM(W26:AB26)</f>
        <v>872</v>
      </c>
      <c r="V26" s="33">
        <f>SUM(G26+F26)*6</f>
        <v>0</v>
      </c>
      <c r="W26" s="33">
        <v>117</v>
      </c>
      <c r="X26" s="33">
        <v>153</v>
      </c>
      <c r="Y26" s="33">
        <v>122</v>
      </c>
      <c r="Z26" s="33">
        <v>163</v>
      </c>
      <c r="AA26" s="33">
        <v>155</v>
      </c>
      <c r="AB26" s="33">
        <v>162</v>
      </c>
      <c r="AC26" s="74">
        <f>SUM(AE26)/AD26</f>
        <v>144.5</v>
      </c>
      <c r="AD26" s="36">
        <v>6</v>
      </c>
      <c r="AE26" s="37">
        <f>SUM(AF26:AG26)</f>
        <v>867</v>
      </c>
      <c r="AF26" s="37">
        <f>SUM(AH26:AM26)</f>
        <v>867</v>
      </c>
      <c r="AG26" s="47">
        <f>SUM(F26+G26)*6</f>
        <v>0</v>
      </c>
      <c r="AH26" s="36">
        <v>154</v>
      </c>
      <c r="AI26" s="36">
        <v>134</v>
      </c>
      <c r="AJ26" s="36">
        <v>158</v>
      </c>
      <c r="AK26" s="36">
        <v>128</v>
      </c>
      <c r="AL26" s="36">
        <v>146</v>
      </c>
      <c r="AM26" s="36">
        <v>147</v>
      </c>
      <c r="AN26" s="75">
        <f>SUM(AP26/AO26)</f>
        <v>143.5</v>
      </c>
      <c r="AO26" s="36">
        <v>6</v>
      </c>
      <c r="AP26" s="38">
        <f>SUM(AQ26:AR26)</f>
        <v>861</v>
      </c>
      <c r="AQ26" s="38">
        <f>SUM(AS26:AX26)</f>
        <v>861</v>
      </c>
      <c r="AR26" s="39">
        <f>SUM(F26:G26)*6</f>
        <v>0</v>
      </c>
      <c r="AS26" s="36">
        <v>156</v>
      </c>
      <c r="AT26" s="36">
        <v>145</v>
      </c>
      <c r="AU26" s="36">
        <v>141</v>
      </c>
      <c r="AV26" s="36">
        <v>130</v>
      </c>
      <c r="AW26" s="36">
        <v>184</v>
      </c>
      <c r="AX26" s="36">
        <v>105</v>
      </c>
      <c r="AY26" s="76">
        <f>SUM(BA26)/AZ26</f>
        <v>135.66666666666666</v>
      </c>
      <c r="AZ26" s="36">
        <v>6</v>
      </c>
      <c r="BA26" s="40">
        <f>SUM(BB26:BC26)</f>
        <v>814</v>
      </c>
      <c r="BB26" s="40">
        <f>SUM(BD26:BI26)</f>
        <v>814</v>
      </c>
      <c r="BC26" s="39">
        <f>SUM(F26:G26)*6</f>
        <v>0</v>
      </c>
      <c r="BD26" s="36">
        <v>121</v>
      </c>
      <c r="BE26" s="36">
        <v>130</v>
      </c>
      <c r="BF26" s="36">
        <v>138</v>
      </c>
      <c r="BG26" s="36">
        <v>127</v>
      </c>
      <c r="BH26" s="36">
        <v>124</v>
      </c>
      <c r="BI26" s="36">
        <v>174</v>
      </c>
      <c r="BJ26" s="77">
        <f>SUM(BL26)/BK26</f>
        <v>137</v>
      </c>
      <c r="BK26" s="36">
        <v>6</v>
      </c>
      <c r="BL26" s="41">
        <f>SUM(BM26:BN26)</f>
        <v>822</v>
      </c>
      <c r="BM26" s="41">
        <f>SUM(BO26:BT26)</f>
        <v>822</v>
      </c>
      <c r="BN26" s="39">
        <f>SUM(F26:G26)*6</f>
        <v>0</v>
      </c>
      <c r="BO26" s="36">
        <v>134</v>
      </c>
      <c r="BP26" s="36">
        <v>109</v>
      </c>
      <c r="BQ26" s="36">
        <v>120</v>
      </c>
      <c r="BR26" s="36">
        <v>158</v>
      </c>
      <c r="BS26" s="36">
        <v>139</v>
      </c>
      <c r="BT26" s="36">
        <v>162</v>
      </c>
      <c r="BU26" s="78">
        <f>SUM(BW26)/BV26</f>
        <v>146.66666666666666</v>
      </c>
      <c r="BV26" s="36">
        <v>6</v>
      </c>
      <c r="BW26" s="66">
        <f>SUM(BX26:BY26)</f>
        <v>880</v>
      </c>
      <c r="BX26" s="66">
        <f>SUM(BZ26:CE26)</f>
        <v>880</v>
      </c>
      <c r="BY26" s="39"/>
      <c r="BZ26" s="36">
        <v>141</v>
      </c>
      <c r="CA26" s="36">
        <v>139</v>
      </c>
      <c r="CB26" s="36">
        <v>154</v>
      </c>
      <c r="CC26" s="36">
        <v>139</v>
      </c>
      <c r="CD26" s="36">
        <v>133</v>
      </c>
      <c r="CE26" s="36">
        <v>174</v>
      </c>
    </row>
    <row r="27" spans="1:83" ht="12.75">
      <c r="A27" s="10">
        <v>25</v>
      </c>
      <c r="B27" s="42" t="s">
        <v>23</v>
      </c>
      <c r="C27" s="45" t="s">
        <v>4</v>
      </c>
      <c r="D27" s="81" t="s">
        <v>34</v>
      </c>
      <c r="E27" s="82">
        <v>146.86666666666667</v>
      </c>
      <c r="F27" s="3">
        <v>0</v>
      </c>
      <c r="G27" s="3"/>
      <c r="H27" s="84">
        <f>SUM(T27+AE27+AP27+BA27+BL27+BW27)</f>
        <v>3299</v>
      </c>
      <c r="I27" s="70">
        <v>24</v>
      </c>
      <c r="J27" s="71">
        <f>SUM(H27/I27)</f>
        <v>137.45833333333334</v>
      </c>
      <c r="K27" s="72">
        <v>0</v>
      </c>
      <c r="L27" s="3">
        <v>10</v>
      </c>
      <c r="M27" s="3">
        <v>8</v>
      </c>
      <c r="N27" s="3">
        <v>6</v>
      </c>
      <c r="O27" s="3"/>
      <c r="P27" s="3"/>
      <c r="Q27" s="3">
        <v>6</v>
      </c>
      <c r="R27" s="73">
        <f>SUM(T27)/S27</f>
        <v>131.66666666666666</v>
      </c>
      <c r="S27" s="33">
        <v>6</v>
      </c>
      <c r="T27" s="34">
        <f>SUM(V27:AB27)</f>
        <v>790</v>
      </c>
      <c r="U27" s="34">
        <f>SUM(W27:AB27)</f>
        <v>790</v>
      </c>
      <c r="V27" s="33">
        <f>SUM(G27+F27)*6</f>
        <v>0</v>
      </c>
      <c r="W27" s="33">
        <v>149</v>
      </c>
      <c r="X27" s="33">
        <v>141</v>
      </c>
      <c r="Y27" s="33">
        <v>115</v>
      </c>
      <c r="Z27" s="33">
        <v>141</v>
      </c>
      <c r="AA27" s="33">
        <v>127</v>
      </c>
      <c r="AB27" s="33">
        <v>117</v>
      </c>
      <c r="AC27" s="74">
        <f>SUM(AE27)/AD27</f>
        <v>137</v>
      </c>
      <c r="AD27" s="36">
        <v>6</v>
      </c>
      <c r="AE27" s="37">
        <f>SUM(AF27:AG27)</f>
        <v>822</v>
      </c>
      <c r="AF27" s="37">
        <f>SUM(AH27:AM27)</f>
        <v>822</v>
      </c>
      <c r="AG27" s="47">
        <f>SUM(F27+G27)*6</f>
        <v>0</v>
      </c>
      <c r="AH27" s="36">
        <v>104</v>
      </c>
      <c r="AI27" s="36">
        <v>123</v>
      </c>
      <c r="AJ27" s="36">
        <v>127</v>
      </c>
      <c r="AK27" s="36">
        <v>155</v>
      </c>
      <c r="AL27" s="36">
        <v>159</v>
      </c>
      <c r="AM27" s="36">
        <v>154</v>
      </c>
      <c r="AN27" s="75">
        <f>SUM(AP27/AO27)</f>
        <v>134</v>
      </c>
      <c r="AO27" s="36">
        <v>6</v>
      </c>
      <c r="AP27" s="38">
        <f>SUM(AQ27:AR27)</f>
        <v>804</v>
      </c>
      <c r="AQ27" s="38">
        <f>SUM(AS27:AX27)</f>
        <v>804</v>
      </c>
      <c r="AR27" s="39">
        <f>SUM(F27:G27)*6</f>
        <v>0</v>
      </c>
      <c r="AS27" s="36">
        <v>121</v>
      </c>
      <c r="AT27" s="36">
        <v>150</v>
      </c>
      <c r="AU27" s="36">
        <v>128</v>
      </c>
      <c r="AV27" s="36">
        <v>166</v>
      </c>
      <c r="AW27" s="36">
        <v>108</v>
      </c>
      <c r="AX27" s="36">
        <v>131</v>
      </c>
      <c r="AY27" s="76">
        <f>SUM(BA27)/AZ27</f>
        <v>0</v>
      </c>
      <c r="AZ27" s="36">
        <v>1</v>
      </c>
      <c r="BA27" s="40">
        <f>SUM(BB27:BC27)</f>
        <v>0</v>
      </c>
      <c r="BB27" s="40">
        <f>SUM(BD27:BI27)</f>
        <v>0</v>
      </c>
      <c r="BC27" s="39">
        <f>SUM(F27:G27)*6</f>
        <v>0</v>
      </c>
      <c r="BD27" s="36"/>
      <c r="BE27" s="36"/>
      <c r="BF27" s="36"/>
      <c r="BG27" s="36"/>
      <c r="BH27" s="36"/>
      <c r="BI27" s="36"/>
      <c r="BJ27" s="77">
        <f>SUM(BL27)/BK27</f>
        <v>0</v>
      </c>
      <c r="BK27" s="36">
        <v>1</v>
      </c>
      <c r="BL27" s="41">
        <f>SUM(BM27:BN27)</f>
        <v>0</v>
      </c>
      <c r="BM27" s="41">
        <f>SUM(BO27:BT27)</f>
        <v>0</v>
      </c>
      <c r="BN27" s="39">
        <f>SUM(F27:G27)*6</f>
        <v>0</v>
      </c>
      <c r="BO27" s="36"/>
      <c r="BP27" s="36"/>
      <c r="BQ27" s="36"/>
      <c r="BR27" s="36"/>
      <c r="BS27" s="36"/>
      <c r="BT27" s="36"/>
      <c r="BU27" s="78">
        <f>SUM(BW27)/BV27</f>
        <v>147.16666666666666</v>
      </c>
      <c r="BV27" s="36">
        <v>6</v>
      </c>
      <c r="BW27" s="66">
        <f>SUM(BX27:BY27)</f>
        <v>883</v>
      </c>
      <c r="BX27" s="66">
        <f>SUM(BZ27:CE27)</f>
        <v>883</v>
      </c>
      <c r="BY27" s="39"/>
      <c r="BZ27" s="36">
        <v>152</v>
      </c>
      <c r="CA27" s="36">
        <v>137</v>
      </c>
      <c r="CB27" s="36">
        <v>170</v>
      </c>
      <c r="CC27" s="36">
        <v>139</v>
      </c>
      <c r="CD27" s="36">
        <v>144</v>
      </c>
      <c r="CE27" s="36">
        <v>141</v>
      </c>
    </row>
    <row r="28" spans="1:83" ht="12.75">
      <c r="A28" s="11">
        <v>26</v>
      </c>
      <c r="B28" s="62" t="s">
        <v>78</v>
      </c>
      <c r="C28" s="63" t="s">
        <v>4</v>
      </c>
      <c r="D28" s="68" t="s">
        <v>80</v>
      </c>
      <c r="E28" s="69"/>
      <c r="F28" s="3">
        <v>0</v>
      </c>
      <c r="G28" s="3"/>
      <c r="H28" s="84">
        <f>SUM(T28+AE28+AP28+BA28+BL28+BW28)</f>
        <v>2325</v>
      </c>
      <c r="I28" s="70">
        <v>18</v>
      </c>
      <c r="J28" s="71">
        <f>SUM(H28/I28)</f>
        <v>129.16666666666666</v>
      </c>
      <c r="K28" s="72">
        <v>0</v>
      </c>
      <c r="L28" s="3"/>
      <c r="M28" s="3"/>
      <c r="N28" s="3"/>
      <c r="O28" s="3">
        <v>3</v>
      </c>
      <c r="P28" s="3">
        <v>3</v>
      </c>
      <c r="Q28" s="3">
        <v>1</v>
      </c>
      <c r="R28" s="73">
        <f>SUM(T28)/S28</f>
        <v>0</v>
      </c>
      <c r="S28" s="33">
        <v>1</v>
      </c>
      <c r="T28" s="34">
        <f>SUM(V28:AB28)</f>
        <v>0</v>
      </c>
      <c r="U28" s="34">
        <f>SUM(W28:AB28)</f>
        <v>0</v>
      </c>
      <c r="V28" s="33">
        <f>SUM(G28+F28)*6</f>
        <v>0</v>
      </c>
      <c r="W28" s="35"/>
      <c r="X28" s="35"/>
      <c r="Y28" s="35"/>
      <c r="Z28" s="35"/>
      <c r="AA28" s="35"/>
      <c r="AB28" s="35"/>
      <c r="AC28" s="74">
        <f>SUM(AE28)/AD28</f>
        <v>0</v>
      </c>
      <c r="AD28" s="36">
        <v>1</v>
      </c>
      <c r="AE28" s="37">
        <f>SUM(AF28:AG28)</f>
        <v>0</v>
      </c>
      <c r="AF28" s="37">
        <f>SUM(AH28:AM28)</f>
        <v>0</v>
      </c>
      <c r="AG28" s="47">
        <f>SUM(F28+G28)*6</f>
        <v>0</v>
      </c>
      <c r="AH28" s="36"/>
      <c r="AI28" s="36"/>
      <c r="AJ28" s="36"/>
      <c r="AK28" s="36"/>
      <c r="AL28" s="36"/>
      <c r="AM28" s="36"/>
      <c r="AN28" s="75">
        <f>SUM(AP28/AO28)</f>
        <v>0</v>
      </c>
      <c r="AO28" s="36">
        <v>1</v>
      </c>
      <c r="AP28" s="38">
        <f>SUM(AQ28:AR28)</f>
        <v>0</v>
      </c>
      <c r="AQ28" s="38">
        <f>SUM(AS28:AX28)</f>
        <v>0</v>
      </c>
      <c r="AR28" s="39">
        <f>SUM(F28:G28)*6</f>
        <v>0</v>
      </c>
      <c r="AS28" s="36"/>
      <c r="AT28" s="36"/>
      <c r="AU28" s="36"/>
      <c r="AV28" s="36"/>
      <c r="AW28" s="36"/>
      <c r="AX28" s="36"/>
      <c r="AY28" s="76">
        <f>SUM(BA28)/AZ28</f>
        <v>130</v>
      </c>
      <c r="AZ28" s="36">
        <v>6</v>
      </c>
      <c r="BA28" s="40">
        <f>SUM(BB28:BC28)</f>
        <v>780</v>
      </c>
      <c r="BB28" s="40">
        <f>SUM(BD28:BI28)</f>
        <v>780</v>
      </c>
      <c r="BC28" s="39">
        <f>SUM(F28:G28)*6</f>
        <v>0</v>
      </c>
      <c r="BD28" s="36">
        <v>133</v>
      </c>
      <c r="BE28" s="36">
        <v>121</v>
      </c>
      <c r="BF28" s="36">
        <v>126</v>
      </c>
      <c r="BG28" s="36">
        <v>114</v>
      </c>
      <c r="BH28" s="36">
        <v>123</v>
      </c>
      <c r="BI28" s="36">
        <v>163</v>
      </c>
      <c r="BJ28" s="77">
        <f>SUM(BL28)/BK28</f>
        <v>128.33333333333334</v>
      </c>
      <c r="BK28" s="36">
        <v>6</v>
      </c>
      <c r="BL28" s="41">
        <f>SUM(BM28:BN28)</f>
        <v>770</v>
      </c>
      <c r="BM28" s="41">
        <f>SUM(BO28:BT28)</f>
        <v>770</v>
      </c>
      <c r="BN28" s="39">
        <f>SUM(F28:G28)*6</f>
        <v>0</v>
      </c>
      <c r="BO28" s="36">
        <v>112</v>
      </c>
      <c r="BP28" s="36">
        <v>143</v>
      </c>
      <c r="BQ28" s="36">
        <v>118</v>
      </c>
      <c r="BR28" s="36">
        <v>140</v>
      </c>
      <c r="BS28" s="36">
        <v>149</v>
      </c>
      <c r="BT28" s="36">
        <v>108</v>
      </c>
      <c r="BU28" s="78">
        <f>SUM(BW28)/BV28</f>
        <v>129.16666666666666</v>
      </c>
      <c r="BV28" s="36">
        <v>6</v>
      </c>
      <c r="BW28" s="66">
        <f>SUM(BX28:BY28)</f>
        <v>775</v>
      </c>
      <c r="BX28" s="66">
        <f>SUM(BZ28:CE28)</f>
        <v>775</v>
      </c>
      <c r="BY28" s="39"/>
      <c r="BZ28" s="36">
        <v>122</v>
      </c>
      <c r="CA28" s="36">
        <v>131</v>
      </c>
      <c r="CB28" s="36">
        <v>122</v>
      </c>
      <c r="CC28" s="36">
        <v>130</v>
      </c>
      <c r="CD28" s="36">
        <v>111</v>
      </c>
      <c r="CE28" s="36">
        <v>159</v>
      </c>
    </row>
    <row r="29" spans="1:83" ht="12.75">
      <c r="A29" s="10">
        <v>27</v>
      </c>
      <c r="B29" s="42" t="s">
        <v>23</v>
      </c>
      <c r="C29" s="42" t="s">
        <v>4</v>
      </c>
      <c r="D29" s="81" t="s">
        <v>15</v>
      </c>
      <c r="E29" s="82">
        <v>148.49835001833313</v>
      </c>
      <c r="F29" s="3">
        <v>0</v>
      </c>
      <c r="G29" s="3"/>
      <c r="H29" s="84">
        <f>SUM(T29+AE29+AP29+BA29+BL29+BW29)</f>
        <v>759</v>
      </c>
      <c r="I29" s="70">
        <v>6</v>
      </c>
      <c r="J29" s="71">
        <f>SUM(H29/I29)</f>
        <v>126.5</v>
      </c>
      <c r="K29" s="72">
        <v>0</v>
      </c>
      <c r="L29" s="3">
        <v>11</v>
      </c>
      <c r="M29" s="3"/>
      <c r="N29" s="3"/>
      <c r="O29" s="3"/>
      <c r="P29" s="3"/>
      <c r="Q29" s="3"/>
      <c r="R29" s="73">
        <f>SUM(T29)/S29</f>
        <v>126.5</v>
      </c>
      <c r="S29" s="33">
        <v>6</v>
      </c>
      <c r="T29" s="34">
        <f>SUM(V29:AB29)</f>
        <v>759</v>
      </c>
      <c r="U29" s="34">
        <f>SUM(W29:AB29)</f>
        <v>759</v>
      </c>
      <c r="V29" s="33">
        <f>SUM(G29+F29)*6</f>
        <v>0</v>
      </c>
      <c r="W29" s="33">
        <v>105</v>
      </c>
      <c r="X29" s="33">
        <v>126</v>
      </c>
      <c r="Y29" s="33">
        <v>134</v>
      </c>
      <c r="Z29" s="33">
        <v>115</v>
      </c>
      <c r="AA29" s="33">
        <v>154</v>
      </c>
      <c r="AB29" s="33">
        <v>125</v>
      </c>
      <c r="AC29" s="74">
        <f>SUM(AE29)/AD29</f>
        <v>0</v>
      </c>
      <c r="AD29" s="36">
        <v>1</v>
      </c>
      <c r="AE29" s="37">
        <v>0</v>
      </c>
      <c r="AF29" s="37">
        <f>SUM(AH29:AM29)</f>
        <v>0</v>
      </c>
      <c r="AG29" s="47">
        <f>SUM(F29+G29)*6</f>
        <v>0</v>
      </c>
      <c r="AH29" s="36"/>
      <c r="AI29" s="36"/>
      <c r="AJ29" s="36"/>
      <c r="AK29" s="36"/>
      <c r="AL29" s="36"/>
      <c r="AM29" s="36"/>
      <c r="AN29" s="75">
        <f>SUM(AP29/AO29)</f>
        <v>0</v>
      </c>
      <c r="AO29" s="36">
        <v>1</v>
      </c>
      <c r="AP29" s="38">
        <v>0</v>
      </c>
      <c r="AQ29" s="38">
        <f>SUM(AS29:AX29)</f>
        <v>0</v>
      </c>
      <c r="AR29" s="39">
        <f>SUM(F29:G29)*6</f>
        <v>0</v>
      </c>
      <c r="AS29" s="36"/>
      <c r="AT29" s="36"/>
      <c r="AU29" s="36"/>
      <c r="AV29" s="36"/>
      <c r="AW29" s="36"/>
      <c r="AX29" s="36"/>
      <c r="AY29" s="76">
        <f>SUM(BA29)/AZ29</f>
        <v>0</v>
      </c>
      <c r="AZ29" s="36">
        <v>1</v>
      </c>
      <c r="BA29" s="40">
        <f>SUM(BB29:BC29)</f>
        <v>0</v>
      </c>
      <c r="BB29" s="40">
        <f>SUM(BD29:BI29)</f>
        <v>0</v>
      </c>
      <c r="BC29" s="39">
        <f>SUM(F29:G29)*6</f>
        <v>0</v>
      </c>
      <c r="BD29" s="36"/>
      <c r="BE29" s="36"/>
      <c r="BF29" s="36"/>
      <c r="BG29" s="36"/>
      <c r="BH29" s="36"/>
      <c r="BI29" s="36"/>
      <c r="BJ29" s="77">
        <f>SUM(BL29)/BK29</f>
        <v>0</v>
      </c>
      <c r="BK29" s="36">
        <v>1</v>
      </c>
      <c r="BL29" s="41">
        <f>SUM(BM29:BN29)</f>
        <v>0</v>
      </c>
      <c r="BM29" s="41">
        <f>SUM(BO29:BT29)</f>
        <v>0</v>
      </c>
      <c r="BN29" s="39">
        <f>SUM(F29:G29)*6</f>
        <v>0</v>
      </c>
      <c r="BO29" s="36"/>
      <c r="BP29" s="36"/>
      <c r="BQ29" s="36"/>
      <c r="BR29" s="36"/>
      <c r="BS29" s="36"/>
      <c r="BT29" s="36"/>
      <c r="BU29" s="78">
        <f>SUM(BW29)/BV29</f>
        <v>0</v>
      </c>
      <c r="BV29" s="36">
        <v>1</v>
      </c>
      <c r="BW29" s="66">
        <f>SUM(BX29:BY29)</f>
        <v>0</v>
      </c>
      <c r="BX29" s="66">
        <f>SUM(BZ29:CE29)</f>
        <v>0</v>
      </c>
      <c r="BY29" s="39"/>
      <c r="BZ29" s="36"/>
      <c r="CA29" s="36"/>
      <c r="CB29" s="36"/>
      <c r="CC29" s="36"/>
      <c r="CD29" s="36"/>
      <c r="CE29" s="36"/>
    </row>
    <row r="30" spans="1:83" ht="12.75">
      <c r="A30" s="11">
        <v>28</v>
      </c>
      <c r="B30" s="62" t="s">
        <v>78</v>
      </c>
      <c r="C30" s="63" t="s">
        <v>4</v>
      </c>
      <c r="D30" s="68" t="s">
        <v>76</v>
      </c>
      <c r="E30" s="69"/>
      <c r="F30" s="3">
        <v>0</v>
      </c>
      <c r="G30" s="3"/>
      <c r="H30" s="84">
        <f>SUM(T30+AE30+AP30+BA30+BL30+BW30)</f>
        <v>2266</v>
      </c>
      <c r="I30" s="70">
        <v>18</v>
      </c>
      <c r="J30" s="71">
        <f>SUM(H30/I30)</f>
        <v>125.88888888888889</v>
      </c>
      <c r="K30" s="72">
        <v>0</v>
      </c>
      <c r="L30" s="3"/>
      <c r="M30" s="3"/>
      <c r="N30" s="3"/>
      <c r="O30" s="3">
        <v>5</v>
      </c>
      <c r="P30" s="3">
        <v>2</v>
      </c>
      <c r="Q30" s="3">
        <v>2</v>
      </c>
      <c r="R30" s="73">
        <f>SUM(T30)/S30</f>
        <v>0</v>
      </c>
      <c r="S30" s="33">
        <v>1</v>
      </c>
      <c r="T30" s="34">
        <f>SUM(V30:AB30)</f>
        <v>0</v>
      </c>
      <c r="U30" s="34">
        <f>SUM(W30:AB30)</f>
        <v>0</v>
      </c>
      <c r="V30" s="33">
        <f>SUM(G30+F30)*6</f>
        <v>0</v>
      </c>
      <c r="W30" s="35"/>
      <c r="X30" s="35"/>
      <c r="Y30" s="35"/>
      <c r="Z30" s="35"/>
      <c r="AA30" s="35"/>
      <c r="AB30" s="35"/>
      <c r="AC30" s="74">
        <f>SUM(AE30)/AD30</f>
        <v>0</v>
      </c>
      <c r="AD30" s="36">
        <v>1</v>
      </c>
      <c r="AE30" s="37">
        <f>SUM(AF30:AG30)</f>
        <v>0</v>
      </c>
      <c r="AF30" s="37">
        <f>SUM(AH30:AM30)</f>
        <v>0</v>
      </c>
      <c r="AG30" s="47">
        <f>SUM(F30+G30)*6</f>
        <v>0</v>
      </c>
      <c r="AH30" s="36"/>
      <c r="AI30" s="36"/>
      <c r="AJ30" s="36"/>
      <c r="AK30" s="36"/>
      <c r="AL30" s="36"/>
      <c r="AM30" s="36"/>
      <c r="AN30" s="75">
        <f>SUM(AP30/AO30)</f>
        <v>0</v>
      </c>
      <c r="AO30" s="36">
        <v>1</v>
      </c>
      <c r="AP30" s="38">
        <f>SUM(AQ30:AR30)</f>
        <v>0</v>
      </c>
      <c r="AQ30" s="38">
        <f>SUM(AS30:AX30)</f>
        <v>0</v>
      </c>
      <c r="AR30" s="39">
        <f>SUM(F30:G30)*6</f>
        <v>0</v>
      </c>
      <c r="AS30" s="36"/>
      <c r="AT30" s="36"/>
      <c r="AU30" s="36"/>
      <c r="AV30" s="36"/>
      <c r="AW30" s="36"/>
      <c r="AX30" s="36"/>
      <c r="AY30" s="76">
        <f>SUM(BA30)/AZ30</f>
        <v>120.66666666666667</v>
      </c>
      <c r="AZ30" s="36">
        <v>6</v>
      </c>
      <c r="BA30" s="40">
        <f>SUM(BB30:BC30)</f>
        <v>724</v>
      </c>
      <c r="BB30" s="40">
        <f>SUM(BD30:BI30)</f>
        <v>724</v>
      </c>
      <c r="BC30" s="39">
        <f>SUM(F30:G30)*6</f>
        <v>0</v>
      </c>
      <c r="BD30" s="36">
        <v>113</v>
      </c>
      <c r="BE30" s="36">
        <v>142</v>
      </c>
      <c r="BF30" s="36">
        <v>120</v>
      </c>
      <c r="BG30" s="36">
        <v>79</v>
      </c>
      <c r="BH30" s="36">
        <v>144</v>
      </c>
      <c r="BI30" s="36">
        <v>126</v>
      </c>
      <c r="BJ30" s="77">
        <f>SUM(BL30)/BK30</f>
        <v>135.5</v>
      </c>
      <c r="BK30" s="36">
        <v>6</v>
      </c>
      <c r="BL30" s="41">
        <f>SUM(BM30:BN30)</f>
        <v>813</v>
      </c>
      <c r="BM30" s="41">
        <f>SUM(BO30:BT30)</f>
        <v>813</v>
      </c>
      <c r="BN30" s="39">
        <f>SUM(F30:G30)*6</f>
        <v>0</v>
      </c>
      <c r="BO30" s="36">
        <v>104</v>
      </c>
      <c r="BP30" s="36">
        <v>158</v>
      </c>
      <c r="BQ30" s="36">
        <v>130</v>
      </c>
      <c r="BR30" s="36">
        <v>172</v>
      </c>
      <c r="BS30" s="36">
        <v>124</v>
      </c>
      <c r="BT30" s="36">
        <v>125</v>
      </c>
      <c r="BU30" s="78">
        <f>SUM(BW30)/BV30</f>
        <v>121.5</v>
      </c>
      <c r="BV30" s="36">
        <v>6</v>
      </c>
      <c r="BW30" s="66">
        <f>SUM(BX30:BY30)</f>
        <v>729</v>
      </c>
      <c r="BX30" s="66">
        <f>SUM(BZ30:CE30)</f>
        <v>729</v>
      </c>
      <c r="BY30" s="39"/>
      <c r="BZ30" s="36">
        <v>142</v>
      </c>
      <c r="CA30" s="36">
        <v>149</v>
      </c>
      <c r="CB30" s="36">
        <v>121</v>
      </c>
      <c r="CC30" s="36">
        <v>101</v>
      </c>
      <c r="CD30" s="36">
        <v>111</v>
      </c>
      <c r="CE30" s="36">
        <v>105</v>
      </c>
    </row>
    <row r="31" spans="1:83" ht="12.75">
      <c r="A31" s="10">
        <v>29</v>
      </c>
      <c r="B31" s="62" t="s">
        <v>78</v>
      </c>
      <c r="C31" s="63" t="s">
        <v>1</v>
      </c>
      <c r="D31" s="68" t="s">
        <v>69</v>
      </c>
      <c r="E31" s="69">
        <v>115.1</v>
      </c>
      <c r="F31" s="3">
        <v>0</v>
      </c>
      <c r="G31" s="3">
        <v>8</v>
      </c>
      <c r="H31" s="84">
        <f>SUM(T31+AE31+AP31+BA31+BL31+BW31)</f>
        <v>3713</v>
      </c>
      <c r="I31" s="70">
        <v>30</v>
      </c>
      <c r="J31" s="71">
        <f>SUM(H31/I31)</f>
        <v>123.76666666666667</v>
      </c>
      <c r="K31" s="72">
        <v>0</v>
      </c>
      <c r="L31" s="3">
        <v>12</v>
      </c>
      <c r="M31" s="3">
        <v>9</v>
      </c>
      <c r="N31" s="3">
        <v>5</v>
      </c>
      <c r="O31" s="3">
        <v>4</v>
      </c>
      <c r="P31" s="3"/>
      <c r="Q31" s="3">
        <v>3</v>
      </c>
      <c r="R31" s="73">
        <f>SUM(T31)/S31</f>
        <v>119.16666666666667</v>
      </c>
      <c r="S31" s="33">
        <v>6</v>
      </c>
      <c r="T31" s="34">
        <f>SUM(V31:AB31)</f>
        <v>715</v>
      </c>
      <c r="U31" s="34">
        <f>SUM(W31:AB31)</f>
        <v>667</v>
      </c>
      <c r="V31" s="33">
        <f>SUM(G31+F31)*6</f>
        <v>48</v>
      </c>
      <c r="W31" s="35">
        <v>119</v>
      </c>
      <c r="X31" s="35">
        <v>105</v>
      </c>
      <c r="Y31" s="35">
        <v>104</v>
      </c>
      <c r="Z31" s="35">
        <v>87</v>
      </c>
      <c r="AA31" s="35">
        <v>94</v>
      </c>
      <c r="AB31" s="35">
        <v>158</v>
      </c>
      <c r="AC31" s="74">
        <f>SUM(AE31)/AD31</f>
        <v>116.33333333333333</v>
      </c>
      <c r="AD31" s="36">
        <v>6</v>
      </c>
      <c r="AE31" s="37">
        <f>SUM(AF31:AG31)</f>
        <v>698</v>
      </c>
      <c r="AF31" s="37">
        <f>SUM(AH31:AM31)</f>
        <v>650</v>
      </c>
      <c r="AG31" s="47">
        <f>SUM(F31+G31)*6</f>
        <v>48</v>
      </c>
      <c r="AH31" s="36">
        <v>81</v>
      </c>
      <c r="AI31" s="36">
        <v>137</v>
      </c>
      <c r="AJ31" s="36">
        <v>108</v>
      </c>
      <c r="AK31" s="36">
        <v>124</v>
      </c>
      <c r="AL31" s="36">
        <v>87</v>
      </c>
      <c r="AM31" s="36">
        <v>113</v>
      </c>
      <c r="AN31" s="75">
        <f>SUM(AP31/AO31)</f>
        <v>134.5</v>
      </c>
      <c r="AO31" s="36">
        <v>6</v>
      </c>
      <c r="AP31" s="38">
        <f>SUM(AQ31:AR31)</f>
        <v>807</v>
      </c>
      <c r="AQ31" s="38">
        <f>SUM(AS31:AX31)</f>
        <v>759</v>
      </c>
      <c r="AR31" s="39">
        <f>SUM(F31:G31)*6</f>
        <v>48</v>
      </c>
      <c r="AS31" s="36">
        <v>99</v>
      </c>
      <c r="AT31" s="36">
        <v>111</v>
      </c>
      <c r="AU31" s="36">
        <v>123</v>
      </c>
      <c r="AV31" s="36">
        <v>161</v>
      </c>
      <c r="AW31" s="36">
        <v>134</v>
      </c>
      <c r="AX31" s="36">
        <v>131</v>
      </c>
      <c r="AY31" s="76">
        <f>SUM(BA31)/AZ31</f>
        <v>129.33333333333334</v>
      </c>
      <c r="AZ31" s="36">
        <v>6</v>
      </c>
      <c r="BA31" s="40">
        <f>SUM(BB31:BC31)</f>
        <v>776</v>
      </c>
      <c r="BB31" s="40">
        <f>SUM(BD31:BI31)</f>
        <v>728</v>
      </c>
      <c r="BC31" s="39">
        <f>SUM(F31:G31)*6</f>
        <v>48</v>
      </c>
      <c r="BD31" s="36">
        <v>129</v>
      </c>
      <c r="BE31" s="36">
        <v>120</v>
      </c>
      <c r="BF31" s="36">
        <v>89</v>
      </c>
      <c r="BG31" s="36">
        <v>144</v>
      </c>
      <c r="BH31" s="36">
        <v>122</v>
      </c>
      <c r="BI31" s="36">
        <v>124</v>
      </c>
      <c r="BJ31" s="77">
        <f>SUM(BL31)/BK31</f>
        <v>0</v>
      </c>
      <c r="BK31" s="36">
        <v>1</v>
      </c>
      <c r="BL31" s="41">
        <f>SUM(BM31:BN31)</f>
        <v>0</v>
      </c>
      <c r="BM31" s="41">
        <f>SUM(BO31:BT31)</f>
        <v>0</v>
      </c>
      <c r="BN31" s="39">
        <v>0</v>
      </c>
      <c r="BO31" s="36"/>
      <c r="BP31" s="36"/>
      <c r="BQ31" s="36"/>
      <c r="BR31" s="36"/>
      <c r="BS31" s="36"/>
      <c r="BT31" s="36"/>
      <c r="BU31" s="78">
        <f>SUM(BW31)/BV31</f>
        <v>119.5</v>
      </c>
      <c r="BV31" s="36">
        <v>6</v>
      </c>
      <c r="BW31" s="66">
        <f>SUM(BX31:BY31)</f>
        <v>717</v>
      </c>
      <c r="BX31" s="66">
        <f>SUM(BZ31:CE31)</f>
        <v>669</v>
      </c>
      <c r="BY31" s="39">
        <v>48</v>
      </c>
      <c r="BZ31" s="36">
        <v>117</v>
      </c>
      <c r="CA31" s="36">
        <v>110</v>
      </c>
      <c r="CB31" s="36">
        <v>133</v>
      </c>
      <c r="CC31" s="36">
        <v>95</v>
      </c>
      <c r="CD31" s="36">
        <v>96</v>
      </c>
      <c r="CE31" s="36">
        <v>118</v>
      </c>
    </row>
    <row r="32" spans="1:83" ht="12.75">
      <c r="A32" s="11">
        <v>30</v>
      </c>
      <c r="B32" s="62" t="s">
        <v>78</v>
      </c>
      <c r="C32" s="62" t="s">
        <v>1</v>
      </c>
      <c r="D32" s="68" t="s">
        <v>31</v>
      </c>
      <c r="E32" s="69">
        <v>104.27719846000856</v>
      </c>
      <c r="F32" s="3">
        <v>0</v>
      </c>
      <c r="G32" s="3">
        <v>8</v>
      </c>
      <c r="H32" s="84">
        <f>SUM(T32+AE32+AP32+BA32+BL32+BW32)</f>
        <v>728</v>
      </c>
      <c r="I32" s="70">
        <v>6</v>
      </c>
      <c r="J32" s="71">
        <f>SUM(H32/I32)</f>
        <v>121.33333333333333</v>
      </c>
      <c r="K32" s="72">
        <v>0</v>
      </c>
      <c r="L32" s="3"/>
      <c r="M32" s="3"/>
      <c r="N32" s="3"/>
      <c r="O32" s="3">
        <v>6</v>
      </c>
      <c r="P32" s="3"/>
      <c r="Q32" s="3">
        <v>8</v>
      </c>
      <c r="R32" s="73">
        <f>SUM(T32)/S32</f>
        <v>0</v>
      </c>
      <c r="S32" s="33">
        <v>2</v>
      </c>
      <c r="T32" s="34">
        <v>0</v>
      </c>
      <c r="U32" s="34">
        <f>SUM(W32:AB32)</f>
        <v>0</v>
      </c>
      <c r="V32" s="33">
        <v>0</v>
      </c>
      <c r="W32" s="33"/>
      <c r="X32" s="33"/>
      <c r="Y32" s="33"/>
      <c r="Z32" s="33"/>
      <c r="AA32" s="33"/>
      <c r="AB32" s="33"/>
      <c r="AC32" s="74">
        <f>SUM(AE32)/AD32</f>
        <v>0</v>
      </c>
      <c r="AD32" s="36">
        <v>1</v>
      </c>
      <c r="AE32" s="37">
        <v>0</v>
      </c>
      <c r="AF32" s="37">
        <f>SUM(AH32:AM32)</f>
        <v>0</v>
      </c>
      <c r="AG32" s="47">
        <v>0</v>
      </c>
      <c r="AH32" s="36"/>
      <c r="AI32" s="36"/>
      <c r="AJ32" s="36"/>
      <c r="AK32" s="36"/>
      <c r="AL32" s="36"/>
      <c r="AM32" s="36"/>
      <c r="AN32" s="75">
        <f>SUM(AP32/AO32)</f>
        <v>0</v>
      </c>
      <c r="AO32" s="36">
        <v>1</v>
      </c>
      <c r="AP32" s="38">
        <v>0</v>
      </c>
      <c r="AQ32" s="38">
        <f>SUM(AS32:AX32)</f>
        <v>0</v>
      </c>
      <c r="AR32" s="39">
        <v>0</v>
      </c>
      <c r="AS32" s="36"/>
      <c r="AT32" s="36"/>
      <c r="AU32" s="36"/>
      <c r="AV32" s="36"/>
      <c r="AW32" s="36"/>
      <c r="AX32" s="36"/>
      <c r="AY32" s="76">
        <f>SUM(BA32)/AZ32</f>
        <v>113.33333333333333</v>
      </c>
      <c r="AZ32" s="36">
        <v>6</v>
      </c>
      <c r="BA32" s="40">
        <f>SUM(BB32:BC32)</f>
        <v>680</v>
      </c>
      <c r="BB32" s="40">
        <f>SUM(BD32:BI32)</f>
        <v>632</v>
      </c>
      <c r="BC32" s="39">
        <f>SUM(F32:G32)*6</f>
        <v>48</v>
      </c>
      <c r="BD32" s="36">
        <v>115</v>
      </c>
      <c r="BE32" s="36">
        <v>95</v>
      </c>
      <c r="BF32" s="36">
        <v>96</v>
      </c>
      <c r="BG32" s="36">
        <v>118</v>
      </c>
      <c r="BH32" s="36">
        <v>121</v>
      </c>
      <c r="BI32" s="36">
        <v>87</v>
      </c>
      <c r="BJ32" s="77">
        <f>SUM(BL32)/BK32</f>
        <v>0</v>
      </c>
      <c r="BK32" s="36">
        <v>1</v>
      </c>
      <c r="BL32" s="41">
        <f>SUM(BM32:BN32)</f>
        <v>0</v>
      </c>
      <c r="BM32" s="41">
        <f>SUM(BO32:BT32)</f>
        <v>0</v>
      </c>
      <c r="BN32" s="39">
        <v>0</v>
      </c>
      <c r="BO32" s="36"/>
      <c r="BP32" s="36"/>
      <c r="BQ32" s="36"/>
      <c r="BR32" s="36"/>
      <c r="BS32" s="36"/>
      <c r="BT32" s="36"/>
      <c r="BU32" s="78">
        <f>SUM(BW32)/BV32</f>
        <v>48</v>
      </c>
      <c r="BV32" s="36">
        <v>1</v>
      </c>
      <c r="BW32" s="66">
        <f>SUM(BX32:BY32)</f>
        <v>48</v>
      </c>
      <c r="BX32" s="66">
        <f>SUM(BZ32:CE32)</f>
        <v>0</v>
      </c>
      <c r="BY32" s="39">
        <v>48</v>
      </c>
      <c r="BZ32" s="36"/>
      <c r="CA32" s="36"/>
      <c r="CB32" s="36"/>
      <c r="CC32" s="36"/>
      <c r="CD32" s="36"/>
      <c r="CE32" s="36"/>
    </row>
    <row r="33" spans="1:83" ht="12.75">
      <c r="A33" s="10">
        <v>31</v>
      </c>
      <c r="B33" s="62" t="s">
        <v>78</v>
      </c>
      <c r="C33" s="62" t="s">
        <v>1</v>
      </c>
      <c r="D33" s="68" t="s">
        <v>32</v>
      </c>
      <c r="E33" s="69">
        <v>133</v>
      </c>
      <c r="F33" s="3">
        <v>0</v>
      </c>
      <c r="G33" s="3">
        <v>8</v>
      </c>
      <c r="H33" s="84">
        <f>SUM(T33+AE33+AP33+BA33+BL33+BW33)</f>
        <v>3583</v>
      </c>
      <c r="I33" s="70">
        <v>30</v>
      </c>
      <c r="J33" s="71">
        <f>SUM(H33/I33)</f>
        <v>119.43333333333334</v>
      </c>
      <c r="K33" s="72">
        <v>0</v>
      </c>
      <c r="L33" s="3">
        <v>8</v>
      </c>
      <c r="M33" s="3">
        <v>4</v>
      </c>
      <c r="N33" s="3">
        <v>1</v>
      </c>
      <c r="O33" s="3">
        <v>2</v>
      </c>
      <c r="P33" s="3"/>
      <c r="Q33" s="3">
        <v>7</v>
      </c>
      <c r="R33" s="73">
        <f>SUM(T33)/S33</f>
        <v>135.16666666666666</v>
      </c>
      <c r="S33" s="33">
        <v>6</v>
      </c>
      <c r="T33" s="34">
        <f>SUM(V33:AB33)</f>
        <v>811</v>
      </c>
      <c r="U33" s="34">
        <f>SUM(W33:AB33)</f>
        <v>763</v>
      </c>
      <c r="V33" s="33">
        <f>SUM(G33+F33)*6</f>
        <v>48</v>
      </c>
      <c r="W33" s="33">
        <v>129</v>
      </c>
      <c r="X33" s="33">
        <v>122</v>
      </c>
      <c r="Y33" s="33">
        <v>131</v>
      </c>
      <c r="Z33" s="33">
        <v>120</v>
      </c>
      <c r="AA33" s="33">
        <v>154</v>
      </c>
      <c r="AB33" s="33">
        <v>107</v>
      </c>
      <c r="AC33" s="74">
        <f>SUM(AE33)/AD33</f>
        <v>146.83333333333334</v>
      </c>
      <c r="AD33" s="36">
        <v>6</v>
      </c>
      <c r="AE33" s="37">
        <f>SUM(AF33:AG33)</f>
        <v>881</v>
      </c>
      <c r="AF33" s="37">
        <f>SUM(AH33:AM33)</f>
        <v>833</v>
      </c>
      <c r="AG33" s="47">
        <f>SUM(F33+G33)*6</f>
        <v>48</v>
      </c>
      <c r="AH33" s="36">
        <v>121</v>
      </c>
      <c r="AI33" s="36">
        <v>164</v>
      </c>
      <c r="AJ33" s="36">
        <v>98</v>
      </c>
      <c r="AK33" s="36">
        <v>117</v>
      </c>
      <c r="AL33" s="36">
        <v>165</v>
      </c>
      <c r="AM33" s="36">
        <v>168</v>
      </c>
      <c r="AN33" s="75">
        <f>SUM(AP33/AO33)</f>
        <v>168.16666666666666</v>
      </c>
      <c r="AO33" s="36">
        <v>6</v>
      </c>
      <c r="AP33" s="38">
        <f>SUM(AQ33:AR33)</f>
        <v>1009</v>
      </c>
      <c r="AQ33" s="38">
        <f>SUM(AS33:AX33)</f>
        <v>961</v>
      </c>
      <c r="AR33" s="39">
        <f>SUM(F33:G33)*6</f>
        <v>48</v>
      </c>
      <c r="AS33" s="36">
        <v>154</v>
      </c>
      <c r="AT33" s="36">
        <v>170</v>
      </c>
      <c r="AU33" s="36">
        <v>174</v>
      </c>
      <c r="AV33" s="36">
        <v>135</v>
      </c>
      <c r="AW33" s="36">
        <v>172</v>
      </c>
      <c r="AX33" s="36">
        <v>156</v>
      </c>
      <c r="AY33" s="76">
        <f>SUM(BA33)/AZ33</f>
        <v>139</v>
      </c>
      <c r="AZ33" s="36">
        <v>6</v>
      </c>
      <c r="BA33" s="40">
        <f>SUM(BB33:BC33)</f>
        <v>834</v>
      </c>
      <c r="BB33" s="40">
        <f>SUM(BD33:BI33)</f>
        <v>786</v>
      </c>
      <c r="BC33" s="39">
        <f>SUM(F33:G33)*6</f>
        <v>48</v>
      </c>
      <c r="BD33" s="36">
        <v>153</v>
      </c>
      <c r="BE33" s="36">
        <v>122</v>
      </c>
      <c r="BF33" s="36">
        <v>153</v>
      </c>
      <c r="BG33" s="36">
        <v>125</v>
      </c>
      <c r="BH33" s="36">
        <v>104</v>
      </c>
      <c r="BI33" s="36">
        <v>129</v>
      </c>
      <c r="BJ33" s="77">
        <f>SUM(BL33)/BK33</f>
        <v>0</v>
      </c>
      <c r="BK33" s="36">
        <v>1</v>
      </c>
      <c r="BL33" s="41">
        <f>SUM(BM33:BN33)</f>
        <v>0</v>
      </c>
      <c r="BM33" s="41">
        <f>SUM(BO33:BT33)</f>
        <v>0</v>
      </c>
      <c r="BN33" s="39">
        <v>0</v>
      </c>
      <c r="BO33" s="36"/>
      <c r="BP33" s="36"/>
      <c r="BQ33" s="36"/>
      <c r="BR33" s="36"/>
      <c r="BS33" s="36"/>
      <c r="BT33" s="36"/>
      <c r="BU33" s="78">
        <f>SUM(BW33)/BV33</f>
        <v>48</v>
      </c>
      <c r="BV33" s="36">
        <v>1</v>
      </c>
      <c r="BW33" s="66">
        <f>SUM(BX33:BY33)</f>
        <v>48</v>
      </c>
      <c r="BX33" s="66">
        <f>SUM(BZ33:CE33)</f>
        <v>0</v>
      </c>
      <c r="BY33" s="39">
        <v>48</v>
      </c>
      <c r="BZ33" s="36"/>
      <c r="CA33" s="36"/>
      <c r="CB33" s="36"/>
      <c r="CC33" s="36"/>
      <c r="CD33" s="36"/>
      <c r="CE33" s="36"/>
    </row>
    <row r="34" spans="1:83" ht="12.75">
      <c r="A34" s="11">
        <v>32</v>
      </c>
      <c r="B34" s="62" t="s">
        <v>78</v>
      </c>
      <c r="C34" s="62" t="s">
        <v>1</v>
      </c>
      <c r="D34" s="68" t="s">
        <v>18</v>
      </c>
      <c r="E34" s="69">
        <v>134.77702901650545</v>
      </c>
      <c r="F34" s="3">
        <v>0</v>
      </c>
      <c r="G34" s="3">
        <v>8</v>
      </c>
      <c r="H34" s="84">
        <f>SUM(T34+AE34+AP34+BA34+BL34+BW34)</f>
        <v>3473</v>
      </c>
      <c r="I34" s="70">
        <v>30</v>
      </c>
      <c r="J34" s="71">
        <f>SUM(H34/I34)</f>
        <v>115.76666666666667</v>
      </c>
      <c r="K34" s="72">
        <v>0</v>
      </c>
      <c r="L34" s="3">
        <v>9</v>
      </c>
      <c r="M34" s="3">
        <v>6</v>
      </c>
      <c r="N34" s="3"/>
      <c r="O34" s="3">
        <v>1</v>
      </c>
      <c r="P34" s="3">
        <v>1</v>
      </c>
      <c r="Q34" s="3">
        <v>6</v>
      </c>
      <c r="R34" s="73">
        <f>SUM(T34)/S34</f>
        <v>135</v>
      </c>
      <c r="S34" s="33">
        <v>6</v>
      </c>
      <c r="T34" s="34">
        <f>SUM(V34:AB34)</f>
        <v>810</v>
      </c>
      <c r="U34" s="34">
        <f>SUM(W34:AB34)</f>
        <v>762</v>
      </c>
      <c r="V34" s="33">
        <f>SUM(G34+F34)*6</f>
        <v>48</v>
      </c>
      <c r="W34" s="33">
        <v>133</v>
      </c>
      <c r="X34" s="33">
        <v>112</v>
      </c>
      <c r="Y34" s="33">
        <v>119</v>
      </c>
      <c r="Z34" s="33">
        <v>121</v>
      </c>
      <c r="AA34" s="33">
        <v>142</v>
      </c>
      <c r="AB34" s="33">
        <v>135</v>
      </c>
      <c r="AC34" s="74">
        <f>SUM(AE34)/AD34</f>
        <v>138.66666666666666</v>
      </c>
      <c r="AD34" s="36">
        <v>6</v>
      </c>
      <c r="AE34" s="37">
        <f>SUM(AF34:AG34)</f>
        <v>832</v>
      </c>
      <c r="AF34" s="37">
        <f>SUM(AH34:AM34)</f>
        <v>784</v>
      </c>
      <c r="AG34" s="47">
        <f>SUM(F34+G34)*6</f>
        <v>48</v>
      </c>
      <c r="AH34" s="36">
        <v>167</v>
      </c>
      <c r="AI34" s="36">
        <v>140</v>
      </c>
      <c r="AJ34" s="36">
        <v>130</v>
      </c>
      <c r="AK34" s="36">
        <v>106</v>
      </c>
      <c r="AL34" s="36">
        <v>130</v>
      </c>
      <c r="AM34" s="36">
        <v>111</v>
      </c>
      <c r="AN34" s="75">
        <f>SUM(AP34/AO34)</f>
        <v>0</v>
      </c>
      <c r="AO34" s="36">
        <v>1</v>
      </c>
      <c r="AP34" s="38">
        <f>SUM(AQ34:AR34)</f>
        <v>0</v>
      </c>
      <c r="AQ34" s="38">
        <f>SUM(AS34:AX34)</f>
        <v>0</v>
      </c>
      <c r="AR34" s="39">
        <v>0</v>
      </c>
      <c r="AS34" s="36"/>
      <c r="AT34" s="36"/>
      <c r="AU34" s="36"/>
      <c r="AV34" s="36"/>
      <c r="AW34" s="36"/>
      <c r="AX34" s="36"/>
      <c r="AY34" s="76">
        <f>SUM(BA34)/AZ34</f>
        <v>144.33333333333334</v>
      </c>
      <c r="AZ34" s="36">
        <v>6</v>
      </c>
      <c r="BA34" s="40">
        <f>SUM(BB34:BC34)</f>
        <v>866</v>
      </c>
      <c r="BB34" s="40">
        <f>SUM(BD34:BI34)</f>
        <v>818</v>
      </c>
      <c r="BC34" s="39">
        <f>SUM(F34:G34)*6</f>
        <v>48</v>
      </c>
      <c r="BD34" s="36">
        <v>133</v>
      </c>
      <c r="BE34" s="36">
        <v>138</v>
      </c>
      <c r="BF34" s="36">
        <v>137</v>
      </c>
      <c r="BG34" s="36">
        <v>163</v>
      </c>
      <c r="BH34" s="36">
        <v>113</v>
      </c>
      <c r="BI34" s="36">
        <v>134</v>
      </c>
      <c r="BJ34" s="77">
        <f>SUM(BL34)/BK34</f>
        <v>152.83333333333334</v>
      </c>
      <c r="BK34" s="36">
        <v>6</v>
      </c>
      <c r="BL34" s="41">
        <f>SUM(BM34:BN34)</f>
        <v>917</v>
      </c>
      <c r="BM34" s="41">
        <f>SUM(BO34:BT34)</f>
        <v>869</v>
      </c>
      <c r="BN34" s="39">
        <f>SUM(F34:G34)*6</f>
        <v>48</v>
      </c>
      <c r="BO34" s="36">
        <v>130</v>
      </c>
      <c r="BP34" s="36">
        <v>156</v>
      </c>
      <c r="BQ34" s="36">
        <v>150</v>
      </c>
      <c r="BR34" s="36">
        <v>158</v>
      </c>
      <c r="BS34" s="36">
        <v>151</v>
      </c>
      <c r="BT34" s="36">
        <v>124</v>
      </c>
      <c r="BU34" s="78">
        <f>SUM(BW34)/BV34</f>
        <v>48</v>
      </c>
      <c r="BV34" s="36">
        <v>1</v>
      </c>
      <c r="BW34" s="66">
        <f>SUM(BX34:BY34)</f>
        <v>48</v>
      </c>
      <c r="BX34" s="66">
        <f>SUM(BZ34:CE34)</f>
        <v>0</v>
      </c>
      <c r="BY34" s="39">
        <v>48</v>
      </c>
      <c r="BZ34" s="36"/>
      <c r="CA34" s="36"/>
      <c r="CB34" s="36"/>
      <c r="CC34" s="36"/>
      <c r="CD34" s="36"/>
      <c r="CE34" s="36"/>
    </row>
    <row r="35" spans="1:83" ht="12.75">
      <c r="A35" s="10">
        <v>33</v>
      </c>
      <c r="B35" s="68" t="s">
        <v>78</v>
      </c>
      <c r="C35" s="68" t="s">
        <v>4</v>
      </c>
      <c r="D35" s="68" t="s">
        <v>81</v>
      </c>
      <c r="E35" s="68">
        <v>151.25</v>
      </c>
      <c r="F35" s="3">
        <v>0</v>
      </c>
      <c r="G35" s="3"/>
      <c r="H35" s="84">
        <f>SUM(T35+AE35+AP35+BA35+BL35+BW35)</f>
        <v>1320</v>
      </c>
      <c r="I35" s="70">
        <v>12</v>
      </c>
      <c r="J35" s="71">
        <f>SUM(H35/I35)</f>
        <v>110</v>
      </c>
      <c r="K35" s="72">
        <v>0</v>
      </c>
      <c r="L35" s="3"/>
      <c r="M35" s="3"/>
      <c r="N35" s="3"/>
      <c r="O35" s="3"/>
      <c r="P35" s="3">
        <v>4</v>
      </c>
      <c r="Q35" s="3">
        <v>4</v>
      </c>
      <c r="R35" s="73">
        <f>SUM(T35)/S35</f>
        <v>0</v>
      </c>
      <c r="S35" s="33">
        <v>1</v>
      </c>
      <c r="T35" s="34">
        <f>SUM(V35:AB35)</f>
        <v>0</v>
      </c>
      <c r="U35" s="34">
        <f>SUM(W35:AB35)</f>
        <v>0</v>
      </c>
      <c r="V35" s="33">
        <f>SUM(G35+F35)*6</f>
        <v>0</v>
      </c>
      <c r="W35" s="35"/>
      <c r="X35" s="35"/>
      <c r="Y35" s="35"/>
      <c r="Z35" s="35"/>
      <c r="AA35" s="35"/>
      <c r="AB35" s="35"/>
      <c r="AC35" s="74">
        <f>SUM(AE35)/AD35</f>
        <v>0</v>
      </c>
      <c r="AD35" s="36">
        <v>1</v>
      </c>
      <c r="AE35" s="37">
        <f>SUM(AF35:AG35)</f>
        <v>0</v>
      </c>
      <c r="AF35" s="37">
        <f>SUM(AH35:AM35)</f>
        <v>0</v>
      </c>
      <c r="AG35" s="47">
        <f>SUM(F35+G35)*6</f>
        <v>0</v>
      </c>
      <c r="AH35" s="36"/>
      <c r="AI35" s="36"/>
      <c r="AJ35" s="36"/>
      <c r="AK35" s="36"/>
      <c r="AL35" s="36"/>
      <c r="AM35" s="36"/>
      <c r="AN35" s="75">
        <f>SUM(AP35/AO35)</f>
        <v>0</v>
      </c>
      <c r="AO35" s="36">
        <v>1</v>
      </c>
      <c r="AP35" s="38">
        <f>SUM(AQ35:AR35)</f>
        <v>0</v>
      </c>
      <c r="AQ35" s="38">
        <f>SUM(AS35:AX35)</f>
        <v>0</v>
      </c>
      <c r="AR35" s="39">
        <f>SUM(F35:G35)*6</f>
        <v>0</v>
      </c>
      <c r="AS35" s="36"/>
      <c r="AT35" s="36"/>
      <c r="AU35" s="36"/>
      <c r="AV35" s="36"/>
      <c r="AW35" s="36"/>
      <c r="AX35" s="36"/>
      <c r="AY35" s="76">
        <f>SUM(BA35)/AZ35</f>
        <v>0</v>
      </c>
      <c r="AZ35" s="36">
        <v>1</v>
      </c>
      <c r="BA35" s="40">
        <f>SUM(BB35:BC35)</f>
        <v>0</v>
      </c>
      <c r="BB35" s="40">
        <f>SUM(BD35:BI35)</f>
        <v>0</v>
      </c>
      <c r="BC35" s="39">
        <f>SUM(F35:G35)*6</f>
        <v>0</v>
      </c>
      <c r="BD35" s="36"/>
      <c r="BE35" s="36"/>
      <c r="BF35" s="36"/>
      <c r="BG35" s="36"/>
      <c r="BH35" s="36"/>
      <c r="BI35" s="36"/>
      <c r="BJ35" s="77">
        <f>SUM(BL35)/BK35</f>
        <v>121.66666666666667</v>
      </c>
      <c r="BK35" s="36">
        <v>6</v>
      </c>
      <c r="BL35" s="41">
        <f>SUM(BM35:BN35)</f>
        <v>730</v>
      </c>
      <c r="BM35" s="41">
        <f>SUM(BO35:BT35)</f>
        <v>730</v>
      </c>
      <c r="BN35" s="39">
        <f>SUM(F35:G35)*6</f>
        <v>0</v>
      </c>
      <c r="BO35" s="36">
        <v>157</v>
      </c>
      <c r="BP35" s="36">
        <v>119</v>
      </c>
      <c r="BQ35" s="36">
        <v>142</v>
      </c>
      <c r="BR35" s="36">
        <v>85</v>
      </c>
      <c r="BS35" s="36">
        <v>134</v>
      </c>
      <c r="BT35" s="36">
        <v>93</v>
      </c>
      <c r="BU35" s="78">
        <f>SUM(BW35)/BV35</f>
        <v>98.33333333333333</v>
      </c>
      <c r="BV35" s="36">
        <v>6</v>
      </c>
      <c r="BW35" s="66">
        <f>SUM(BX35:BY35)</f>
        <v>590</v>
      </c>
      <c r="BX35" s="66">
        <f>SUM(BZ35:CE35)</f>
        <v>590</v>
      </c>
      <c r="BY35" s="39"/>
      <c r="BZ35" s="36">
        <v>95</v>
      </c>
      <c r="CA35" s="36">
        <v>105</v>
      </c>
      <c r="CB35" s="36">
        <v>104</v>
      </c>
      <c r="CC35" s="36">
        <v>103</v>
      </c>
      <c r="CD35" s="36">
        <v>92</v>
      </c>
      <c r="CE35" s="36">
        <v>91</v>
      </c>
    </row>
    <row r="36" spans="1:83" ht="12.75">
      <c r="A36" s="11">
        <v>34</v>
      </c>
      <c r="B36" s="62" t="s">
        <v>78</v>
      </c>
      <c r="C36" s="63" t="s">
        <v>4</v>
      </c>
      <c r="D36" s="68" t="s">
        <v>77</v>
      </c>
      <c r="E36" s="69"/>
      <c r="F36" s="3">
        <v>0</v>
      </c>
      <c r="G36" s="3"/>
      <c r="H36" s="84">
        <f>SUM(T36+AE36+AP36+BA36+BL36+BW36)</f>
        <v>1278</v>
      </c>
      <c r="I36" s="70">
        <v>12</v>
      </c>
      <c r="J36" s="71">
        <f>SUM(H36/I36)</f>
        <v>106.5</v>
      </c>
      <c r="K36" s="72">
        <v>0</v>
      </c>
      <c r="L36" s="3"/>
      <c r="M36" s="3"/>
      <c r="N36" s="3"/>
      <c r="O36" s="3">
        <v>7</v>
      </c>
      <c r="P36" s="3">
        <v>5</v>
      </c>
      <c r="Q36" s="3"/>
      <c r="R36" s="73">
        <f>SUM(T36)/S36</f>
        <v>0</v>
      </c>
      <c r="S36" s="33">
        <v>1</v>
      </c>
      <c r="T36" s="34">
        <f>SUM(V36:AB36)</f>
        <v>0</v>
      </c>
      <c r="U36" s="34">
        <f>SUM(W36:AB36)</f>
        <v>0</v>
      </c>
      <c r="V36" s="33">
        <f>SUM(G36+F36)*6</f>
        <v>0</v>
      </c>
      <c r="W36" s="35"/>
      <c r="X36" s="35"/>
      <c r="Y36" s="35"/>
      <c r="Z36" s="35"/>
      <c r="AA36" s="35"/>
      <c r="AB36" s="35"/>
      <c r="AC36" s="74">
        <f>SUM(AE36)/AD36</f>
        <v>0</v>
      </c>
      <c r="AD36" s="36">
        <v>1</v>
      </c>
      <c r="AE36" s="37">
        <f>SUM(AF36:AG36)</f>
        <v>0</v>
      </c>
      <c r="AF36" s="37">
        <f>SUM(AH36:AM36)</f>
        <v>0</v>
      </c>
      <c r="AG36" s="47">
        <f>SUM(F36+G36)*6</f>
        <v>0</v>
      </c>
      <c r="AH36" s="36"/>
      <c r="AI36" s="36"/>
      <c r="AJ36" s="36"/>
      <c r="AK36" s="36"/>
      <c r="AL36" s="36"/>
      <c r="AM36" s="36"/>
      <c r="AN36" s="75">
        <f>SUM(AP36/AO36)</f>
        <v>0</v>
      </c>
      <c r="AO36" s="36">
        <v>1</v>
      </c>
      <c r="AP36" s="38">
        <f>SUM(AQ36:AR36)</f>
        <v>0</v>
      </c>
      <c r="AQ36" s="38">
        <f>SUM(AS36:AX36)</f>
        <v>0</v>
      </c>
      <c r="AR36" s="39">
        <f>SUM(F36:G36)*6</f>
        <v>0</v>
      </c>
      <c r="AS36" s="36"/>
      <c r="AT36" s="36"/>
      <c r="AU36" s="36"/>
      <c r="AV36" s="36"/>
      <c r="AW36" s="36"/>
      <c r="AX36" s="36"/>
      <c r="AY36" s="76">
        <f>SUM(BA36)/AZ36</f>
        <v>92</v>
      </c>
      <c r="AZ36" s="36">
        <v>6</v>
      </c>
      <c r="BA36" s="40">
        <f>SUM(BB36:BC36)</f>
        <v>552</v>
      </c>
      <c r="BB36" s="40">
        <f>SUM(BD36:BI36)</f>
        <v>552</v>
      </c>
      <c r="BC36" s="39">
        <f>SUM(F36:G36)*6</f>
        <v>0</v>
      </c>
      <c r="BD36" s="36">
        <v>97</v>
      </c>
      <c r="BE36" s="36">
        <v>78</v>
      </c>
      <c r="BF36" s="36">
        <v>95</v>
      </c>
      <c r="BG36" s="36">
        <v>78</v>
      </c>
      <c r="BH36" s="36">
        <v>84</v>
      </c>
      <c r="BI36" s="36">
        <v>120</v>
      </c>
      <c r="BJ36" s="77">
        <f>SUM(BL36)/BK36</f>
        <v>121</v>
      </c>
      <c r="BK36" s="36">
        <v>6</v>
      </c>
      <c r="BL36" s="41">
        <f>SUM(BM36:BN36)</f>
        <v>726</v>
      </c>
      <c r="BM36" s="41">
        <f>SUM(BO36:BT36)</f>
        <v>726</v>
      </c>
      <c r="BN36" s="39">
        <f>SUM(F36:G36)*6</f>
        <v>0</v>
      </c>
      <c r="BO36" s="36">
        <v>120</v>
      </c>
      <c r="BP36" s="36">
        <v>109</v>
      </c>
      <c r="BQ36" s="36">
        <v>120</v>
      </c>
      <c r="BR36" s="36">
        <v>89</v>
      </c>
      <c r="BS36" s="36">
        <v>119</v>
      </c>
      <c r="BT36" s="36">
        <v>169</v>
      </c>
      <c r="BU36" s="78">
        <f>SUM(BW36)/BV36</f>
        <v>0</v>
      </c>
      <c r="BV36" s="36">
        <v>1</v>
      </c>
      <c r="BW36" s="66">
        <f>SUM(BX36:BY36)</f>
        <v>0</v>
      </c>
      <c r="BX36" s="66">
        <f>SUM(BZ36:CE36)</f>
        <v>0</v>
      </c>
      <c r="BY36" s="39"/>
      <c r="BZ36" s="36"/>
      <c r="CA36" s="36"/>
      <c r="CB36" s="36"/>
      <c r="CC36" s="36"/>
      <c r="CD36" s="36"/>
      <c r="CE36" s="36"/>
    </row>
    <row r="37" spans="1:83" ht="12.75">
      <c r="A37" s="10">
        <v>35</v>
      </c>
      <c r="B37" s="68" t="s">
        <v>78</v>
      </c>
      <c r="C37" s="68" t="s">
        <v>4</v>
      </c>
      <c r="D37" s="68" t="s">
        <v>89</v>
      </c>
      <c r="E37" s="68"/>
      <c r="F37" s="3">
        <v>0</v>
      </c>
      <c r="G37" s="3"/>
      <c r="H37" s="84">
        <f>SUM(T37+AE37+AP37+BA37+BL37+BW37)</f>
        <v>584</v>
      </c>
      <c r="I37" s="70">
        <v>6</v>
      </c>
      <c r="J37" s="71">
        <f>SUM(H37/I37)</f>
        <v>97.33333333333333</v>
      </c>
      <c r="K37" s="72">
        <v>0</v>
      </c>
      <c r="L37" s="3"/>
      <c r="M37" s="3"/>
      <c r="N37" s="3"/>
      <c r="O37" s="3"/>
      <c r="P37" s="3"/>
      <c r="Q37" s="3">
        <v>5</v>
      </c>
      <c r="R37" s="73">
        <f>SUM(T37)/S37</f>
        <v>0</v>
      </c>
      <c r="S37" s="33">
        <v>1</v>
      </c>
      <c r="T37" s="34">
        <f>SUM(V37:AB37)</f>
        <v>0</v>
      </c>
      <c r="U37" s="34">
        <f>SUM(W37:AB37)</f>
        <v>0</v>
      </c>
      <c r="V37" s="33">
        <f>SUM(G37+F37)*6</f>
        <v>0</v>
      </c>
      <c r="W37" s="35"/>
      <c r="X37" s="35"/>
      <c r="Y37" s="35"/>
      <c r="Z37" s="35"/>
      <c r="AA37" s="35"/>
      <c r="AB37" s="35"/>
      <c r="AC37" s="74">
        <f>SUM(AE37)/AD37</f>
        <v>0</v>
      </c>
      <c r="AD37" s="36">
        <v>1</v>
      </c>
      <c r="AE37" s="37">
        <f>SUM(AF37:AG37)</f>
        <v>0</v>
      </c>
      <c r="AF37" s="37">
        <f>SUM(AH37:AM37)</f>
        <v>0</v>
      </c>
      <c r="AG37" s="47">
        <f>SUM(F37+G37)*6</f>
        <v>0</v>
      </c>
      <c r="AH37" s="36"/>
      <c r="AI37" s="36"/>
      <c r="AJ37" s="36"/>
      <c r="AK37" s="36"/>
      <c r="AL37" s="36"/>
      <c r="AM37" s="36"/>
      <c r="AN37" s="75">
        <f>SUM(AP37/AO37)</f>
        <v>0</v>
      </c>
      <c r="AO37" s="36">
        <v>1</v>
      </c>
      <c r="AP37" s="38">
        <f>SUM(AQ37:AR37)</f>
        <v>0</v>
      </c>
      <c r="AQ37" s="38">
        <f>SUM(AS37:AX37)</f>
        <v>0</v>
      </c>
      <c r="AR37" s="39">
        <f>SUM(F37:G37)*6</f>
        <v>0</v>
      </c>
      <c r="AS37" s="36"/>
      <c r="AT37" s="36"/>
      <c r="AU37" s="36"/>
      <c r="AV37" s="36"/>
      <c r="AW37" s="36"/>
      <c r="AX37" s="36"/>
      <c r="AY37" s="76">
        <f>SUM(BA37)/AZ37</f>
        <v>0</v>
      </c>
      <c r="AZ37" s="36">
        <v>1</v>
      </c>
      <c r="BA37" s="40">
        <f>SUM(BB37:BC37)</f>
        <v>0</v>
      </c>
      <c r="BB37" s="40">
        <f>SUM(BD37:BI37)</f>
        <v>0</v>
      </c>
      <c r="BC37" s="39">
        <f>SUM(F37:G37)*6</f>
        <v>0</v>
      </c>
      <c r="BD37" s="36"/>
      <c r="BE37" s="36"/>
      <c r="BF37" s="36"/>
      <c r="BG37" s="36"/>
      <c r="BH37" s="36"/>
      <c r="BI37" s="36"/>
      <c r="BJ37" s="77">
        <f>SUM(BL37)/BK37</f>
        <v>0</v>
      </c>
      <c r="BK37" s="36">
        <v>1</v>
      </c>
      <c r="BL37" s="41">
        <f>SUM(BM37:BN37)</f>
        <v>0</v>
      </c>
      <c r="BM37" s="41">
        <f>SUM(BO37:BT37)</f>
        <v>0</v>
      </c>
      <c r="BN37" s="39">
        <f>SUM(F37:G37)*6</f>
        <v>0</v>
      </c>
      <c r="BO37" s="36"/>
      <c r="BP37" s="36"/>
      <c r="BQ37" s="36"/>
      <c r="BR37" s="36"/>
      <c r="BS37" s="36"/>
      <c r="BT37" s="36"/>
      <c r="BU37" s="78">
        <f>SUM(BW37)/BV37</f>
        <v>97.33333333333333</v>
      </c>
      <c r="BV37" s="36">
        <v>6</v>
      </c>
      <c r="BW37" s="66">
        <f>SUM(BX37:BY37)</f>
        <v>584</v>
      </c>
      <c r="BX37" s="66">
        <f>SUM(BZ37:CE37)</f>
        <v>584</v>
      </c>
      <c r="BY37" s="39"/>
      <c r="BZ37" s="36">
        <v>100</v>
      </c>
      <c r="CA37" s="36">
        <v>130</v>
      </c>
      <c r="CB37" s="36">
        <v>108</v>
      </c>
      <c r="CC37" s="36">
        <v>87</v>
      </c>
      <c r="CD37" s="36">
        <v>76</v>
      </c>
      <c r="CE37" s="36">
        <v>83</v>
      </c>
    </row>
    <row r="38" spans="1:83" ht="12.75">
      <c r="A38" s="10">
        <v>35</v>
      </c>
      <c r="B38" s="43" t="s">
        <v>22</v>
      </c>
      <c r="C38" s="43" t="s">
        <v>1</v>
      </c>
      <c r="D38" s="79" t="s">
        <v>2</v>
      </c>
      <c r="E38" s="80">
        <v>195.2</v>
      </c>
      <c r="F38" s="3"/>
      <c r="G38" s="3">
        <v>8</v>
      </c>
      <c r="H38" s="84">
        <f>SUM(T38+AE38+AP38+BA38+BL38+BW38)</f>
        <v>48</v>
      </c>
      <c r="I38" s="70">
        <v>1</v>
      </c>
      <c r="J38" s="71">
        <f>SUM(H38/I38)</f>
        <v>48</v>
      </c>
      <c r="K38" s="72">
        <v>0</v>
      </c>
      <c r="L38" s="3"/>
      <c r="M38" s="3"/>
      <c r="N38" s="3"/>
      <c r="O38" s="3"/>
      <c r="P38" s="3"/>
      <c r="Q38" s="3"/>
      <c r="R38" s="73">
        <f>SUM(T38)/S38</f>
        <v>0</v>
      </c>
      <c r="S38" s="33">
        <v>1</v>
      </c>
      <c r="T38" s="34">
        <v>0</v>
      </c>
      <c r="U38" s="34">
        <f>SUM(W38:AB38)</f>
        <v>0</v>
      </c>
      <c r="V38" s="33">
        <f>SUM(G38+F38)*6</f>
        <v>48</v>
      </c>
      <c r="W38" s="35"/>
      <c r="X38" s="35"/>
      <c r="Y38" s="35"/>
      <c r="Z38" s="35"/>
      <c r="AA38" s="35"/>
      <c r="AB38" s="35"/>
      <c r="AC38" s="74">
        <f>SUM(AE38)/AD38</f>
        <v>0</v>
      </c>
      <c r="AD38" s="36">
        <v>1</v>
      </c>
      <c r="AE38" s="37">
        <v>0</v>
      </c>
      <c r="AF38" s="37">
        <f>SUM(AH38:AM38)</f>
        <v>0</v>
      </c>
      <c r="AG38" s="47">
        <v>0</v>
      </c>
      <c r="AH38" s="36"/>
      <c r="AI38" s="36"/>
      <c r="AJ38" s="36"/>
      <c r="AK38" s="36"/>
      <c r="AL38" s="36"/>
      <c r="AM38" s="36"/>
      <c r="AN38" s="75">
        <f>SUM(AP38/AO38)</f>
        <v>0</v>
      </c>
      <c r="AO38" s="36">
        <v>1</v>
      </c>
      <c r="AP38" s="38">
        <v>0</v>
      </c>
      <c r="AQ38" s="38">
        <f>SUM(AS38:AX38)</f>
        <v>0</v>
      </c>
      <c r="AR38" s="39">
        <v>0</v>
      </c>
      <c r="AS38" s="36"/>
      <c r="AT38" s="36"/>
      <c r="AU38" s="36"/>
      <c r="AV38" s="36"/>
      <c r="AW38" s="36"/>
      <c r="AX38" s="36"/>
      <c r="AY38" s="76">
        <f>SUM(BA38)/AZ38</f>
        <v>0</v>
      </c>
      <c r="AZ38" s="36">
        <v>1</v>
      </c>
      <c r="BA38" s="40">
        <f>SUM(BB38:BC38)</f>
        <v>0</v>
      </c>
      <c r="BB38" s="40">
        <f>SUM(BD38:BI38)</f>
        <v>0</v>
      </c>
      <c r="BC38" s="39">
        <v>0</v>
      </c>
      <c r="BD38" s="36"/>
      <c r="BE38" s="36"/>
      <c r="BF38" s="36"/>
      <c r="BG38" s="36"/>
      <c r="BH38" s="36"/>
      <c r="BI38" s="36"/>
      <c r="BJ38" s="77">
        <f>SUM(BL38)/BK38</f>
        <v>0</v>
      </c>
      <c r="BK38" s="36">
        <v>1</v>
      </c>
      <c r="BL38" s="41">
        <f>SUM(BM38:BN38)</f>
        <v>0</v>
      </c>
      <c r="BM38" s="41">
        <f>SUM(BO38:BT38)</f>
        <v>0</v>
      </c>
      <c r="BN38" s="39">
        <v>0</v>
      </c>
      <c r="BO38" s="36"/>
      <c r="BP38" s="36"/>
      <c r="BQ38" s="36"/>
      <c r="BR38" s="36"/>
      <c r="BS38" s="36"/>
      <c r="BT38" s="36"/>
      <c r="BU38" s="78">
        <f>SUM(BW38)/BV38</f>
        <v>48</v>
      </c>
      <c r="BV38" s="36">
        <v>1</v>
      </c>
      <c r="BW38" s="66">
        <f>SUM(BX38:BY38)</f>
        <v>48</v>
      </c>
      <c r="BX38" s="66">
        <f>SUM(BZ38:CE38)</f>
        <v>0</v>
      </c>
      <c r="BY38" s="39">
        <v>48</v>
      </c>
      <c r="BZ38" s="36"/>
      <c r="CA38" s="36"/>
      <c r="CB38" s="36"/>
      <c r="CC38" s="36"/>
      <c r="CD38" s="36"/>
      <c r="CE38" s="36"/>
    </row>
    <row r="39" spans="1:83" ht="12.75">
      <c r="A39" s="10">
        <v>35</v>
      </c>
      <c r="B39" s="62" t="s">
        <v>78</v>
      </c>
      <c r="C39" s="62" t="s">
        <v>4</v>
      </c>
      <c r="D39" s="68" t="s">
        <v>7</v>
      </c>
      <c r="E39" s="69">
        <v>143.165871300715</v>
      </c>
      <c r="F39" s="3">
        <v>0</v>
      </c>
      <c r="G39" s="3"/>
      <c r="H39" s="84">
        <f>SUM(T39+AE39+AP39+BA39+BL39+BW39)</f>
        <v>0</v>
      </c>
      <c r="I39" s="70">
        <v>1</v>
      </c>
      <c r="J39" s="71">
        <f>SUM(H39/I39)</f>
        <v>0</v>
      </c>
      <c r="K39" s="72">
        <v>0</v>
      </c>
      <c r="L39" s="3"/>
      <c r="M39" s="3"/>
      <c r="N39" s="3"/>
      <c r="O39" s="3"/>
      <c r="P39" s="3"/>
      <c r="Q39" s="3"/>
      <c r="R39" s="73">
        <f>SUM(T39)/S39</f>
        <v>0</v>
      </c>
      <c r="S39" s="33">
        <v>1</v>
      </c>
      <c r="T39" s="34">
        <v>0</v>
      </c>
      <c r="U39" s="34">
        <f>SUM(W39:AB39)</f>
        <v>0</v>
      </c>
      <c r="V39" s="33">
        <f>SUM(G39+F39)*6</f>
        <v>0</v>
      </c>
      <c r="W39" s="33"/>
      <c r="X39" s="33"/>
      <c r="Y39" s="33"/>
      <c r="Z39" s="33"/>
      <c r="AA39" s="33"/>
      <c r="AB39" s="33"/>
      <c r="AC39" s="74">
        <f>SUM(AE39)/AD39</f>
        <v>0</v>
      </c>
      <c r="AD39" s="36">
        <v>1</v>
      </c>
      <c r="AE39" s="37">
        <v>0</v>
      </c>
      <c r="AF39" s="37">
        <f>SUM(AH39:AM39)</f>
        <v>0</v>
      </c>
      <c r="AG39" s="47">
        <f>SUM(F39+G39)*6</f>
        <v>0</v>
      </c>
      <c r="AH39" s="36"/>
      <c r="AI39" s="36"/>
      <c r="AJ39" s="36"/>
      <c r="AK39" s="36"/>
      <c r="AL39" s="36"/>
      <c r="AM39" s="36"/>
      <c r="AN39" s="75">
        <f>SUM(AP39/AO39)</f>
        <v>0</v>
      </c>
      <c r="AO39" s="36">
        <v>1</v>
      </c>
      <c r="AP39" s="38">
        <v>0</v>
      </c>
      <c r="AQ39" s="38">
        <f>SUM(AS39:AX39)</f>
        <v>0</v>
      </c>
      <c r="AR39" s="39">
        <f>SUM(F39:G39)*6</f>
        <v>0</v>
      </c>
      <c r="AS39" s="36"/>
      <c r="AT39" s="36"/>
      <c r="AU39" s="36"/>
      <c r="AV39" s="36"/>
      <c r="AW39" s="36"/>
      <c r="AX39" s="36"/>
      <c r="AY39" s="76">
        <f>SUM(BA39)/AZ39</f>
        <v>0</v>
      </c>
      <c r="AZ39" s="36">
        <v>1</v>
      </c>
      <c r="BA39" s="40">
        <f>SUM(BB39:BC39)</f>
        <v>0</v>
      </c>
      <c r="BB39" s="40">
        <f>SUM(BD39:BI39)</f>
        <v>0</v>
      </c>
      <c r="BC39" s="39">
        <f>SUM(F39:G39)*6</f>
        <v>0</v>
      </c>
      <c r="BD39" s="36"/>
      <c r="BE39" s="36"/>
      <c r="BF39" s="36"/>
      <c r="BG39" s="36"/>
      <c r="BH39" s="36"/>
      <c r="BI39" s="36"/>
      <c r="BJ39" s="77">
        <f>SUM(BL39)/BK39</f>
        <v>0</v>
      </c>
      <c r="BK39" s="36">
        <v>1</v>
      </c>
      <c r="BL39" s="41">
        <f>SUM(BM39:BN39)</f>
        <v>0</v>
      </c>
      <c r="BM39" s="41">
        <f>SUM(BO39:BT39)</f>
        <v>0</v>
      </c>
      <c r="BN39" s="39">
        <f>SUM(F39:G39)*6</f>
        <v>0</v>
      </c>
      <c r="BO39" s="36"/>
      <c r="BP39" s="36"/>
      <c r="BQ39" s="36"/>
      <c r="BR39" s="36"/>
      <c r="BS39" s="36"/>
      <c r="BT39" s="36"/>
      <c r="BU39" s="78">
        <f>SUM(BW39)/BV39</f>
        <v>0</v>
      </c>
      <c r="BV39" s="36">
        <v>1</v>
      </c>
      <c r="BW39" s="66">
        <f>SUM(BX39:BY39)</f>
        <v>0</v>
      </c>
      <c r="BX39" s="66">
        <f>SUM(BZ39:CE39)</f>
        <v>0</v>
      </c>
      <c r="BY39" s="39"/>
      <c r="BZ39" s="36"/>
      <c r="CA39" s="36"/>
      <c r="CB39" s="36"/>
      <c r="CC39" s="36"/>
      <c r="CD39" s="36"/>
      <c r="CE39" s="36"/>
    </row>
    <row r="40" spans="1:83" ht="12.75">
      <c r="A40" s="10">
        <v>35</v>
      </c>
      <c r="B40" s="45" t="s">
        <v>23</v>
      </c>
      <c r="C40" s="42" t="s">
        <v>4</v>
      </c>
      <c r="D40" s="81" t="s">
        <v>13</v>
      </c>
      <c r="E40" s="82">
        <v>156.33246481963988</v>
      </c>
      <c r="F40" s="3">
        <v>0</v>
      </c>
      <c r="G40" s="3"/>
      <c r="H40" s="84">
        <f>SUM(T40+AE40+AP40+BA40+BL40+BW40)</f>
        <v>0</v>
      </c>
      <c r="I40" s="70">
        <v>1</v>
      </c>
      <c r="J40" s="71">
        <f>SUM(H40/I40)</f>
        <v>0</v>
      </c>
      <c r="K40" s="72">
        <v>0</v>
      </c>
      <c r="L40" s="3"/>
      <c r="M40" s="3"/>
      <c r="N40" s="3"/>
      <c r="O40" s="3"/>
      <c r="P40" s="3"/>
      <c r="Q40" s="3"/>
      <c r="R40" s="73">
        <f>SUM(T40)/S40</f>
        <v>0</v>
      </c>
      <c r="S40" s="33">
        <v>1</v>
      </c>
      <c r="T40" s="34">
        <f>SUM(V40:AB40)</f>
        <v>0</v>
      </c>
      <c r="U40" s="34">
        <f>SUM(W40:AB40)</f>
        <v>0</v>
      </c>
      <c r="V40" s="33">
        <f>SUM(G40+F40)*6</f>
        <v>0</v>
      </c>
      <c r="W40" s="35"/>
      <c r="X40" s="35"/>
      <c r="Y40" s="35"/>
      <c r="Z40" s="35"/>
      <c r="AA40" s="35"/>
      <c r="AB40" s="35"/>
      <c r="AC40" s="74">
        <f>SUM(AE40)/AD40</f>
        <v>0</v>
      </c>
      <c r="AD40" s="36">
        <v>1</v>
      </c>
      <c r="AE40" s="37">
        <f>SUM(AF40:AG40)</f>
        <v>0</v>
      </c>
      <c r="AF40" s="37">
        <f>SUM(AH40:AM40)</f>
        <v>0</v>
      </c>
      <c r="AG40" s="47">
        <f>SUM(F40+G40)*6</f>
        <v>0</v>
      </c>
      <c r="AH40" s="36"/>
      <c r="AI40" s="36"/>
      <c r="AJ40" s="36"/>
      <c r="AK40" s="36"/>
      <c r="AL40" s="36"/>
      <c r="AM40" s="36"/>
      <c r="AN40" s="75">
        <f>SUM(AP40/AO40)</f>
        <v>0</v>
      </c>
      <c r="AO40" s="36">
        <v>1</v>
      </c>
      <c r="AP40" s="38">
        <f>SUM(AQ40:AR40)</f>
        <v>0</v>
      </c>
      <c r="AQ40" s="38">
        <f>SUM(AS40:AX40)</f>
        <v>0</v>
      </c>
      <c r="AR40" s="39">
        <f>SUM(F40:G40)*6</f>
        <v>0</v>
      </c>
      <c r="AS40" s="36"/>
      <c r="AT40" s="36"/>
      <c r="AU40" s="36"/>
      <c r="AV40" s="36"/>
      <c r="AW40" s="36"/>
      <c r="AX40" s="36"/>
      <c r="AY40" s="76">
        <f>SUM(BA40)/AZ40</f>
        <v>0</v>
      </c>
      <c r="AZ40" s="36">
        <v>1</v>
      </c>
      <c r="BA40" s="40">
        <f>SUM(BB40:BC40)</f>
        <v>0</v>
      </c>
      <c r="BB40" s="40">
        <f>SUM(BD40:BI40)</f>
        <v>0</v>
      </c>
      <c r="BC40" s="39">
        <f>SUM(F40:G40)*6</f>
        <v>0</v>
      </c>
      <c r="BD40" s="36"/>
      <c r="BE40" s="36"/>
      <c r="BF40" s="36"/>
      <c r="BG40" s="36"/>
      <c r="BH40" s="36"/>
      <c r="BI40" s="36"/>
      <c r="BJ40" s="77">
        <f>SUM(BL40)/BK40</f>
        <v>0</v>
      </c>
      <c r="BK40" s="36">
        <v>1</v>
      </c>
      <c r="BL40" s="41">
        <f>SUM(BM40:BN40)</f>
        <v>0</v>
      </c>
      <c r="BM40" s="41">
        <f>SUM(BO40:BT40)</f>
        <v>0</v>
      </c>
      <c r="BN40" s="39">
        <f>SUM(F40:G40)*6</f>
        <v>0</v>
      </c>
      <c r="BO40" s="36"/>
      <c r="BP40" s="36"/>
      <c r="BQ40" s="36"/>
      <c r="BR40" s="36"/>
      <c r="BS40" s="36"/>
      <c r="BT40" s="36"/>
      <c r="BU40" s="78">
        <f>SUM(BW40)/BV40</f>
        <v>0</v>
      </c>
      <c r="BV40" s="36">
        <v>1</v>
      </c>
      <c r="BW40" s="66">
        <f>SUM(BX40:BY40)</f>
        <v>0</v>
      </c>
      <c r="BX40" s="66">
        <f>SUM(BZ40:CE40)</f>
        <v>0</v>
      </c>
      <c r="BY40" s="39"/>
      <c r="BZ40" s="36"/>
      <c r="CA40" s="36"/>
      <c r="CB40" s="36"/>
      <c r="CC40" s="36"/>
      <c r="CD40" s="36"/>
      <c r="CE40" s="36"/>
    </row>
    <row r="41" spans="1:83" ht="12.75">
      <c r="A41" s="10">
        <v>35</v>
      </c>
      <c r="B41" s="44" t="s">
        <v>22</v>
      </c>
      <c r="C41" s="44" t="s">
        <v>4</v>
      </c>
      <c r="D41" s="79" t="s">
        <v>26</v>
      </c>
      <c r="E41" s="80">
        <v>183.83333333333334</v>
      </c>
      <c r="F41" s="3"/>
      <c r="G41" s="3"/>
      <c r="H41" s="84">
        <f>SUM(T41+AE41+AP41+BA41+BL41+BW41)</f>
        <v>0</v>
      </c>
      <c r="I41" s="70">
        <v>1</v>
      </c>
      <c r="J41" s="71">
        <f>SUM(H41/I41)</f>
        <v>0</v>
      </c>
      <c r="K41" s="72">
        <v>0</v>
      </c>
      <c r="L41" s="3"/>
      <c r="M41" s="3"/>
      <c r="N41" s="3"/>
      <c r="O41" s="3"/>
      <c r="P41" s="3"/>
      <c r="Q41" s="3"/>
      <c r="R41" s="73">
        <f>SUM(T41)/S41</f>
        <v>0</v>
      </c>
      <c r="S41" s="33">
        <v>1</v>
      </c>
      <c r="T41" s="34">
        <f>SUM(V41:AB41)</f>
        <v>0</v>
      </c>
      <c r="U41" s="34">
        <f>SUM(W41:AB41)</f>
        <v>0</v>
      </c>
      <c r="V41" s="33">
        <f>SUM(G41+F41)*6</f>
        <v>0</v>
      </c>
      <c r="W41" s="35"/>
      <c r="X41" s="35"/>
      <c r="Y41" s="35"/>
      <c r="Z41" s="35"/>
      <c r="AA41" s="35"/>
      <c r="AB41" s="35"/>
      <c r="AC41" s="74">
        <f>SUM(AE41)/AD41</f>
        <v>0</v>
      </c>
      <c r="AD41" s="36">
        <v>1</v>
      </c>
      <c r="AE41" s="37">
        <f>SUM(AF41:AG41)</f>
        <v>0</v>
      </c>
      <c r="AF41" s="37">
        <f>SUM(AH41:AM41)</f>
        <v>0</v>
      </c>
      <c r="AG41" s="47">
        <f>SUM(F41+G41)*6</f>
        <v>0</v>
      </c>
      <c r="AH41" s="36"/>
      <c r="AI41" s="36"/>
      <c r="AJ41" s="36"/>
      <c r="AK41" s="36"/>
      <c r="AL41" s="36"/>
      <c r="AM41" s="36"/>
      <c r="AN41" s="75">
        <f>SUM(AP41/AO41)</f>
        <v>0</v>
      </c>
      <c r="AO41" s="36">
        <v>1</v>
      </c>
      <c r="AP41" s="38">
        <f>SUM(AQ41:AR41)</f>
        <v>0</v>
      </c>
      <c r="AQ41" s="38">
        <f>SUM(AS41:AX41)</f>
        <v>0</v>
      </c>
      <c r="AR41" s="39">
        <f>SUM(F41:G41)*6</f>
        <v>0</v>
      </c>
      <c r="AS41" s="36"/>
      <c r="AT41" s="36"/>
      <c r="AU41" s="36"/>
      <c r="AV41" s="36"/>
      <c r="AW41" s="36"/>
      <c r="AX41" s="36"/>
      <c r="AY41" s="76">
        <f>SUM(BA41)/AZ41</f>
        <v>0</v>
      </c>
      <c r="AZ41" s="36">
        <v>1</v>
      </c>
      <c r="BA41" s="40">
        <f>SUM(BB41:BC41)</f>
        <v>0</v>
      </c>
      <c r="BB41" s="40">
        <f>SUM(BD41:BI41)</f>
        <v>0</v>
      </c>
      <c r="BC41" s="39">
        <f>SUM(F41:G41)*6</f>
        <v>0</v>
      </c>
      <c r="BD41" s="36"/>
      <c r="BE41" s="36"/>
      <c r="BF41" s="36"/>
      <c r="BG41" s="36"/>
      <c r="BH41" s="36"/>
      <c r="BI41" s="36"/>
      <c r="BJ41" s="77">
        <f>SUM(BL41)/BK41</f>
        <v>0</v>
      </c>
      <c r="BK41" s="36">
        <v>1</v>
      </c>
      <c r="BL41" s="41">
        <f>SUM(BM41:BN41)</f>
        <v>0</v>
      </c>
      <c r="BM41" s="41">
        <f>SUM(BO41:BT41)</f>
        <v>0</v>
      </c>
      <c r="BN41" s="39">
        <f>SUM(F41:G41)*6</f>
        <v>0</v>
      </c>
      <c r="BO41" s="36"/>
      <c r="BP41" s="36"/>
      <c r="BQ41" s="36"/>
      <c r="BR41" s="36"/>
      <c r="BS41" s="36"/>
      <c r="BT41" s="36"/>
      <c r="BU41" s="78">
        <f>SUM(BW41)/BV41</f>
        <v>0</v>
      </c>
      <c r="BV41" s="36">
        <v>1</v>
      </c>
      <c r="BW41" s="66">
        <f>SUM(BX41:BY41)</f>
        <v>0</v>
      </c>
      <c r="BX41" s="66">
        <f>SUM(BZ41:CE41)</f>
        <v>0</v>
      </c>
      <c r="BY41" s="39"/>
      <c r="BZ41" s="36"/>
      <c r="CA41" s="36"/>
      <c r="CB41" s="36"/>
      <c r="CC41" s="36"/>
      <c r="CD41" s="36"/>
      <c r="CE41" s="36"/>
    </row>
    <row r="42" spans="1:83" ht="12.75">
      <c r="A42" s="10">
        <v>35</v>
      </c>
      <c r="B42" s="43" t="s">
        <v>22</v>
      </c>
      <c r="C42" s="43" t="s">
        <v>4</v>
      </c>
      <c r="D42" s="79" t="s">
        <v>20</v>
      </c>
      <c r="E42" s="80">
        <v>160.99731671138815</v>
      </c>
      <c r="F42" s="3"/>
      <c r="G42" s="3"/>
      <c r="H42" s="84">
        <f>SUM(T42+AE42+AP42+BA42+BL42+BW42)</f>
        <v>0</v>
      </c>
      <c r="I42" s="70">
        <v>1</v>
      </c>
      <c r="J42" s="71">
        <f>SUM(H42/I42)</f>
        <v>0</v>
      </c>
      <c r="K42" s="72">
        <v>0</v>
      </c>
      <c r="L42" s="3"/>
      <c r="M42" s="3"/>
      <c r="N42" s="3"/>
      <c r="O42" s="3"/>
      <c r="P42" s="3"/>
      <c r="Q42" s="3"/>
      <c r="R42" s="73">
        <f>SUM(T42)/S42</f>
        <v>0</v>
      </c>
      <c r="S42" s="33">
        <v>1</v>
      </c>
      <c r="T42" s="34">
        <f>SUM(V42:AB42)</f>
        <v>0</v>
      </c>
      <c r="U42" s="34">
        <f>SUM(W42:AB42)</f>
        <v>0</v>
      </c>
      <c r="V42" s="33">
        <f>SUM(G42+F42)*6</f>
        <v>0</v>
      </c>
      <c r="W42" s="35"/>
      <c r="X42" s="35"/>
      <c r="Y42" s="35"/>
      <c r="Z42" s="35"/>
      <c r="AA42" s="35"/>
      <c r="AB42" s="35"/>
      <c r="AC42" s="74">
        <f>SUM(AE42)/AD42</f>
        <v>0</v>
      </c>
      <c r="AD42" s="36">
        <v>1</v>
      </c>
      <c r="AE42" s="37">
        <f>SUM(AF42:AG42)</f>
        <v>0</v>
      </c>
      <c r="AF42" s="37">
        <f>SUM(AH42:AM42)</f>
        <v>0</v>
      </c>
      <c r="AG42" s="47">
        <f>SUM(F42+G42)*6</f>
        <v>0</v>
      </c>
      <c r="AH42" s="36"/>
      <c r="AI42" s="36"/>
      <c r="AJ42" s="36"/>
      <c r="AK42" s="36"/>
      <c r="AL42" s="36"/>
      <c r="AM42" s="36"/>
      <c r="AN42" s="75">
        <f>SUM(AP42/AO42)</f>
        <v>0</v>
      </c>
      <c r="AO42" s="36">
        <v>1</v>
      </c>
      <c r="AP42" s="38">
        <f>SUM(AQ42:AR42)</f>
        <v>0</v>
      </c>
      <c r="AQ42" s="38">
        <f>SUM(AS42:AX42)</f>
        <v>0</v>
      </c>
      <c r="AR42" s="39">
        <f>SUM(F42:G42)*6</f>
        <v>0</v>
      </c>
      <c r="AS42" s="36"/>
      <c r="AT42" s="36"/>
      <c r="AU42" s="36"/>
      <c r="AV42" s="36"/>
      <c r="AW42" s="36"/>
      <c r="AX42" s="36"/>
      <c r="AY42" s="76">
        <f>SUM(BA42)/AZ42</f>
        <v>0</v>
      </c>
      <c r="AZ42" s="36">
        <v>1</v>
      </c>
      <c r="BA42" s="40">
        <f>SUM(BB42:BC42)</f>
        <v>0</v>
      </c>
      <c r="BB42" s="40">
        <f>SUM(BD42:BI42)</f>
        <v>0</v>
      </c>
      <c r="BC42" s="39">
        <f>SUM(F42:G42)*6</f>
        <v>0</v>
      </c>
      <c r="BD42" s="36"/>
      <c r="BE42" s="36"/>
      <c r="BF42" s="36"/>
      <c r="BG42" s="36"/>
      <c r="BH42" s="36"/>
      <c r="BI42" s="36"/>
      <c r="BJ42" s="77">
        <f>SUM(BL42)/BK42</f>
        <v>0</v>
      </c>
      <c r="BK42" s="36">
        <v>1</v>
      </c>
      <c r="BL42" s="41">
        <f>SUM(BM42:BN42)</f>
        <v>0</v>
      </c>
      <c r="BM42" s="41">
        <f>SUM(BO42:BT42)</f>
        <v>0</v>
      </c>
      <c r="BN42" s="39">
        <f>SUM(F42:G42)*6</f>
        <v>0</v>
      </c>
      <c r="BO42" s="36"/>
      <c r="BP42" s="36"/>
      <c r="BQ42" s="36"/>
      <c r="BR42" s="36"/>
      <c r="BS42" s="36"/>
      <c r="BT42" s="36"/>
      <c r="BU42" s="78">
        <f>SUM(BW42)/BV42</f>
        <v>0</v>
      </c>
      <c r="BV42" s="36">
        <v>1</v>
      </c>
      <c r="BW42" s="66">
        <f>SUM(BX42:BY42)</f>
        <v>0</v>
      </c>
      <c r="BX42" s="66">
        <f>SUM(BZ42:CE42)</f>
        <v>0</v>
      </c>
      <c r="BY42" s="39"/>
      <c r="BZ42" s="36"/>
      <c r="CA42" s="36"/>
      <c r="CB42" s="36"/>
      <c r="CC42" s="36"/>
      <c r="CD42" s="36"/>
      <c r="CE42" s="36"/>
    </row>
    <row r="43" spans="1:83" ht="12.75">
      <c r="A43" s="10">
        <v>35</v>
      </c>
      <c r="B43" s="42" t="s">
        <v>23</v>
      </c>
      <c r="C43" s="45" t="s">
        <v>4</v>
      </c>
      <c r="D43" s="81" t="s">
        <v>28</v>
      </c>
      <c r="E43" s="82">
        <v>155.96666666666667</v>
      </c>
      <c r="F43" s="3">
        <v>0</v>
      </c>
      <c r="G43" s="3"/>
      <c r="H43" s="84">
        <f>SUM(T43+AE43+AP43+BA43+BL43+BW43)</f>
        <v>0</v>
      </c>
      <c r="I43" s="70">
        <v>1</v>
      </c>
      <c r="J43" s="71">
        <f>SUM(H43/I43)</f>
        <v>0</v>
      </c>
      <c r="K43" s="72">
        <v>0</v>
      </c>
      <c r="L43" s="3"/>
      <c r="M43" s="3"/>
      <c r="N43" s="3"/>
      <c r="O43" s="3"/>
      <c r="P43" s="3"/>
      <c r="Q43" s="3"/>
      <c r="R43" s="73">
        <f>SUM(T43)/S43</f>
        <v>0</v>
      </c>
      <c r="S43" s="33">
        <v>1</v>
      </c>
      <c r="T43" s="34">
        <f>SUM(V43:AB43)</f>
        <v>0</v>
      </c>
      <c r="U43" s="34">
        <f>SUM(W43:AB43)</f>
        <v>0</v>
      </c>
      <c r="V43" s="33">
        <f>SUM(G43+F43)*6</f>
        <v>0</v>
      </c>
      <c r="W43" s="35"/>
      <c r="X43" s="35"/>
      <c r="Y43" s="35"/>
      <c r="Z43" s="35"/>
      <c r="AA43" s="35"/>
      <c r="AB43" s="35"/>
      <c r="AC43" s="74">
        <f>SUM(AE43)/AD43</f>
        <v>0</v>
      </c>
      <c r="AD43" s="36">
        <v>1</v>
      </c>
      <c r="AE43" s="37">
        <f>SUM(AF43:AG43)</f>
        <v>0</v>
      </c>
      <c r="AF43" s="37">
        <f>SUM(AH43:AM43)</f>
        <v>0</v>
      </c>
      <c r="AG43" s="47">
        <f>SUM(F43+G43)*6</f>
        <v>0</v>
      </c>
      <c r="AH43" s="36"/>
      <c r="AI43" s="36"/>
      <c r="AJ43" s="36"/>
      <c r="AK43" s="36"/>
      <c r="AL43" s="36"/>
      <c r="AM43" s="36"/>
      <c r="AN43" s="75">
        <f>SUM(AP43/AO43)</f>
        <v>0</v>
      </c>
      <c r="AO43" s="36">
        <v>1</v>
      </c>
      <c r="AP43" s="38">
        <f>SUM(AQ43:AR43)</f>
        <v>0</v>
      </c>
      <c r="AQ43" s="38">
        <f>SUM(AS43:AX43)</f>
        <v>0</v>
      </c>
      <c r="AR43" s="39">
        <f>SUM(F43:G43)*6</f>
        <v>0</v>
      </c>
      <c r="AS43" s="36"/>
      <c r="AT43" s="36"/>
      <c r="AU43" s="36"/>
      <c r="AV43" s="36"/>
      <c r="AW43" s="36"/>
      <c r="AX43" s="36"/>
      <c r="AY43" s="76">
        <f>SUM(BA43)/AZ43</f>
        <v>0</v>
      </c>
      <c r="AZ43" s="36">
        <v>1</v>
      </c>
      <c r="BA43" s="40">
        <f>SUM(BB43:BC43)</f>
        <v>0</v>
      </c>
      <c r="BB43" s="40">
        <f>SUM(BD43:BI43)</f>
        <v>0</v>
      </c>
      <c r="BC43" s="39">
        <f>SUM(F43:G43)*6</f>
        <v>0</v>
      </c>
      <c r="BD43" s="36"/>
      <c r="BE43" s="36"/>
      <c r="BF43" s="36"/>
      <c r="BG43" s="36"/>
      <c r="BH43" s="36"/>
      <c r="BI43" s="36"/>
      <c r="BJ43" s="77">
        <f>SUM(BL43)/BK43</f>
        <v>0</v>
      </c>
      <c r="BK43" s="36">
        <v>1</v>
      </c>
      <c r="BL43" s="41">
        <f>SUM(BM43:BN43)</f>
        <v>0</v>
      </c>
      <c r="BM43" s="41">
        <f>SUM(BO43:BT43)</f>
        <v>0</v>
      </c>
      <c r="BN43" s="39">
        <f>SUM(F43:G43)*6</f>
        <v>0</v>
      </c>
      <c r="BO43" s="36"/>
      <c r="BP43" s="36"/>
      <c r="BQ43" s="36"/>
      <c r="BR43" s="36"/>
      <c r="BS43" s="36"/>
      <c r="BT43" s="36"/>
      <c r="BU43" s="78">
        <f>SUM(BW43)/BV43</f>
        <v>0</v>
      </c>
      <c r="BV43" s="36">
        <v>1</v>
      </c>
      <c r="BW43" s="66">
        <f>SUM(BX43:BY43)</f>
        <v>0</v>
      </c>
      <c r="BX43" s="66">
        <f>SUM(BZ43:CE43)</f>
        <v>0</v>
      </c>
      <c r="BY43" s="39"/>
      <c r="BZ43" s="36"/>
      <c r="CA43" s="36"/>
      <c r="CB43" s="36"/>
      <c r="CC43" s="36"/>
      <c r="CD43" s="36"/>
      <c r="CE43" s="36"/>
    </row>
    <row r="44" spans="1:83" ht="12.75">
      <c r="A44" s="10">
        <v>35</v>
      </c>
      <c r="B44" s="42" t="s">
        <v>23</v>
      </c>
      <c r="C44" s="45" t="s">
        <v>4</v>
      </c>
      <c r="D44" s="81" t="s">
        <v>30</v>
      </c>
      <c r="E44" s="82">
        <v>151.25</v>
      </c>
      <c r="F44" s="3">
        <v>0</v>
      </c>
      <c r="G44" s="3"/>
      <c r="H44" s="84">
        <f>SUM(T44+AE44+AP44+BA44+BL44+BW44)</f>
        <v>0</v>
      </c>
      <c r="I44" s="70">
        <v>1</v>
      </c>
      <c r="J44" s="71">
        <f>SUM(H44/I44)</f>
        <v>0</v>
      </c>
      <c r="K44" s="72">
        <v>0</v>
      </c>
      <c r="L44" s="3"/>
      <c r="M44" s="3"/>
      <c r="N44" s="3"/>
      <c r="O44" s="3"/>
      <c r="P44" s="3"/>
      <c r="Q44" s="3"/>
      <c r="R44" s="73">
        <f>SUM(T44)/S44</f>
        <v>0</v>
      </c>
      <c r="S44" s="33">
        <v>1</v>
      </c>
      <c r="T44" s="34">
        <f>SUM(V44:AB44)</f>
        <v>0</v>
      </c>
      <c r="U44" s="34">
        <f>SUM(W44:AB44)</f>
        <v>0</v>
      </c>
      <c r="V44" s="33">
        <f>SUM(G44+F44)*6</f>
        <v>0</v>
      </c>
      <c r="W44" s="35"/>
      <c r="X44" s="35"/>
      <c r="Y44" s="35"/>
      <c r="Z44" s="35"/>
      <c r="AA44" s="35"/>
      <c r="AB44" s="35"/>
      <c r="AC44" s="74">
        <f>SUM(AE44)/AD44</f>
        <v>0</v>
      </c>
      <c r="AD44" s="36">
        <v>1</v>
      </c>
      <c r="AE44" s="37">
        <f>SUM(AF44:AG44)</f>
        <v>0</v>
      </c>
      <c r="AF44" s="37">
        <f>SUM(AH44:AM44)</f>
        <v>0</v>
      </c>
      <c r="AG44" s="47">
        <f>SUM(F44+G44)*6</f>
        <v>0</v>
      </c>
      <c r="AH44" s="36"/>
      <c r="AI44" s="36"/>
      <c r="AJ44" s="36"/>
      <c r="AK44" s="36"/>
      <c r="AL44" s="36"/>
      <c r="AM44" s="36"/>
      <c r="AN44" s="75">
        <f>SUM(AP44/AO44)</f>
        <v>0</v>
      </c>
      <c r="AO44" s="36">
        <v>1</v>
      </c>
      <c r="AP44" s="38">
        <f>SUM(AQ44:AR44)</f>
        <v>0</v>
      </c>
      <c r="AQ44" s="38">
        <f>SUM(AS44:AX44)</f>
        <v>0</v>
      </c>
      <c r="AR44" s="39">
        <f>SUM(F44:G44)*6</f>
        <v>0</v>
      </c>
      <c r="AS44" s="36"/>
      <c r="AT44" s="36"/>
      <c r="AU44" s="36"/>
      <c r="AV44" s="36"/>
      <c r="AW44" s="36"/>
      <c r="AX44" s="36"/>
      <c r="AY44" s="76">
        <f>SUM(BA44)/AZ44</f>
        <v>0</v>
      </c>
      <c r="AZ44" s="36">
        <v>1</v>
      </c>
      <c r="BA44" s="40">
        <f>SUM(BB44:BC44)</f>
        <v>0</v>
      </c>
      <c r="BB44" s="40">
        <f>SUM(BD44:BI44)</f>
        <v>0</v>
      </c>
      <c r="BC44" s="39">
        <f>SUM(F44:G44)*6</f>
        <v>0</v>
      </c>
      <c r="BD44" s="36"/>
      <c r="BE44" s="36"/>
      <c r="BF44" s="36"/>
      <c r="BG44" s="36"/>
      <c r="BH44" s="36"/>
      <c r="BI44" s="36"/>
      <c r="BJ44" s="77">
        <f>SUM(BL44)/BK44</f>
        <v>0</v>
      </c>
      <c r="BK44" s="36">
        <v>1</v>
      </c>
      <c r="BL44" s="41">
        <f>SUM(BM44:BN44)</f>
        <v>0</v>
      </c>
      <c r="BM44" s="41">
        <f>SUM(BO44:BT44)</f>
        <v>0</v>
      </c>
      <c r="BN44" s="39">
        <f>SUM(F44:G44)*6</f>
        <v>0</v>
      </c>
      <c r="BO44" s="36"/>
      <c r="BP44" s="36"/>
      <c r="BQ44" s="36"/>
      <c r="BR44" s="36"/>
      <c r="BS44" s="36"/>
      <c r="BT44" s="36"/>
      <c r="BU44" s="78">
        <f>SUM(BW44)/BV44</f>
        <v>0</v>
      </c>
      <c r="BV44" s="36">
        <v>1</v>
      </c>
      <c r="BW44" s="66">
        <f>SUM(BX44:BY44)</f>
        <v>0</v>
      </c>
      <c r="BX44" s="66">
        <f>SUM(BZ44:CE44)</f>
        <v>0</v>
      </c>
      <c r="BY44" s="39"/>
      <c r="BZ44" s="36"/>
      <c r="CA44" s="36"/>
      <c r="CB44" s="36"/>
      <c r="CC44" s="36"/>
      <c r="CD44" s="36"/>
      <c r="CE44" s="36"/>
    </row>
  </sheetData>
  <sheetProtection/>
  <mergeCells count="7">
    <mergeCell ref="BU1:CE1"/>
    <mergeCell ref="F2:G2"/>
    <mergeCell ref="R1:AB1"/>
    <mergeCell ref="AC1:AM1"/>
    <mergeCell ref="AN1:AX1"/>
    <mergeCell ref="AY1:BI1"/>
    <mergeCell ref="BJ1:B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5.28125" style="0" customWidth="1"/>
    <col min="6" max="6" width="7.140625" style="4" bestFit="1" customWidth="1"/>
    <col min="7" max="7" width="3.57421875" style="0" bestFit="1" customWidth="1"/>
    <col min="8" max="8" width="5.57421875" style="0" bestFit="1" customWidth="1"/>
    <col min="9" max="9" width="5.57421875" style="0" customWidth="1"/>
    <col min="10" max="10" width="5.57421875" style="0" bestFit="1" customWidth="1"/>
    <col min="11" max="16" width="4.140625" style="0" bestFit="1" customWidth="1"/>
  </cols>
  <sheetData>
    <row r="1" spans="1:16" ht="13.5" thickBot="1">
      <c r="A1" s="8"/>
      <c r="B1" s="9"/>
      <c r="C1" s="9"/>
      <c r="D1" s="9"/>
      <c r="E1" s="108"/>
      <c r="F1" s="137" t="s">
        <v>66</v>
      </c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ht="103.5" customHeight="1" thickBot="1">
      <c r="A2" s="5" t="s">
        <v>27</v>
      </c>
      <c r="B2" s="12" t="s">
        <v>35</v>
      </c>
      <c r="C2" s="13" t="s">
        <v>0</v>
      </c>
      <c r="D2" s="14" t="s">
        <v>36</v>
      </c>
      <c r="E2" s="51" t="s">
        <v>39</v>
      </c>
      <c r="F2" s="58" t="s">
        <v>62</v>
      </c>
      <c r="G2" s="22" t="s">
        <v>41</v>
      </c>
      <c r="H2" s="31" t="s">
        <v>40</v>
      </c>
      <c r="I2" s="31" t="s">
        <v>64</v>
      </c>
      <c r="J2" s="24" t="s">
        <v>38</v>
      </c>
      <c r="K2" s="25" t="s">
        <v>43</v>
      </c>
      <c r="L2" s="26" t="s">
        <v>44</v>
      </c>
      <c r="M2" s="26" t="s">
        <v>45</v>
      </c>
      <c r="N2" s="26" t="s">
        <v>46</v>
      </c>
      <c r="O2" s="26" t="s">
        <v>47</v>
      </c>
      <c r="P2" s="56" t="s">
        <v>48</v>
      </c>
    </row>
    <row r="3" spans="1:16" ht="12.75">
      <c r="A3" s="10">
        <v>1</v>
      </c>
      <c r="B3" s="43" t="s">
        <v>22</v>
      </c>
      <c r="C3" s="44" t="s">
        <v>4</v>
      </c>
      <c r="D3" s="79" t="s">
        <v>16</v>
      </c>
      <c r="E3" s="80">
        <v>1</v>
      </c>
      <c r="F3" s="76">
        <f aca="true" t="shared" si="0" ref="F3:F42">SUM(H3)/G3</f>
        <v>199.5</v>
      </c>
      <c r="G3" s="36">
        <v>6</v>
      </c>
      <c r="H3" s="66">
        <f aca="true" t="shared" si="1" ref="H3:H44">SUM(I3:J3)</f>
        <v>1197</v>
      </c>
      <c r="I3" s="66">
        <f aca="true" t="shared" si="2" ref="I3:I44">SUM(K3:P3)</f>
        <v>1197</v>
      </c>
      <c r="J3" s="39"/>
      <c r="K3" s="36">
        <v>196</v>
      </c>
      <c r="L3" s="36">
        <v>188</v>
      </c>
      <c r="M3" s="36">
        <v>186</v>
      </c>
      <c r="N3" s="36">
        <v>196</v>
      </c>
      <c r="O3" s="36">
        <v>174</v>
      </c>
      <c r="P3" s="61">
        <v>257</v>
      </c>
    </row>
    <row r="4" spans="1:16" ht="12.75">
      <c r="A4" s="11">
        <v>2</v>
      </c>
      <c r="B4" s="44" t="s">
        <v>22</v>
      </c>
      <c r="C4" s="44" t="s">
        <v>4</v>
      </c>
      <c r="D4" s="79" t="s">
        <v>19</v>
      </c>
      <c r="E4" s="80">
        <v>4</v>
      </c>
      <c r="F4" s="76">
        <f t="shared" si="0"/>
        <v>197.5</v>
      </c>
      <c r="G4" s="36">
        <v>6</v>
      </c>
      <c r="H4" s="66">
        <f t="shared" si="1"/>
        <v>1185</v>
      </c>
      <c r="I4" s="66">
        <f t="shared" si="2"/>
        <v>1185</v>
      </c>
      <c r="J4" s="39"/>
      <c r="K4" s="61">
        <v>210</v>
      </c>
      <c r="L4" s="36">
        <v>184</v>
      </c>
      <c r="M4" s="61">
        <v>200</v>
      </c>
      <c r="N4" s="61">
        <v>212</v>
      </c>
      <c r="O4" s="61">
        <v>216</v>
      </c>
      <c r="P4" s="36">
        <v>163</v>
      </c>
    </row>
    <row r="5" spans="1:16" ht="12.75">
      <c r="A5" s="10">
        <v>3</v>
      </c>
      <c r="B5" s="44" t="s">
        <v>22</v>
      </c>
      <c r="C5" s="44" t="s">
        <v>4</v>
      </c>
      <c r="D5" s="79" t="s">
        <v>29</v>
      </c>
      <c r="E5" s="80">
        <v>1</v>
      </c>
      <c r="F5" s="76">
        <f t="shared" si="0"/>
        <v>184.66666666666666</v>
      </c>
      <c r="G5" s="36">
        <v>6</v>
      </c>
      <c r="H5" s="66">
        <f t="shared" si="1"/>
        <v>1108</v>
      </c>
      <c r="I5" s="66">
        <f t="shared" si="2"/>
        <v>1108</v>
      </c>
      <c r="J5" s="39"/>
      <c r="K5" s="36">
        <v>188</v>
      </c>
      <c r="L5" s="36">
        <v>153</v>
      </c>
      <c r="M5" s="36">
        <v>176</v>
      </c>
      <c r="N5" s="36">
        <v>174</v>
      </c>
      <c r="O5" s="61">
        <v>225</v>
      </c>
      <c r="P5" s="36">
        <v>192</v>
      </c>
    </row>
    <row r="6" spans="1:16" ht="12.75">
      <c r="A6" s="11">
        <v>4</v>
      </c>
      <c r="B6" s="43" t="s">
        <v>22</v>
      </c>
      <c r="C6" s="44" t="s">
        <v>4</v>
      </c>
      <c r="D6" s="79" t="s">
        <v>12</v>
      </c>
      <c r="E6" s="80">
        <v>2</v>
      </c>
      <c r="F6" s="76">
        <f t="shared" si="0"/>
        <v>184.33333333333334</v>
      </c>
      <c r="G6" s="36">
        <v>6</v>
      </c>
      <c r="H6" s="66">
        <f t="shared" si="1"/>
        <v>1106</v>
      </c>
      <c r="I6" s="66">
        <f t="shared" si="2"/>
        <v>1106</v>
      </c>
      <c r="J6" s="39"/>
      <c r="K6" s="61">
        <v>241</v>
      </c>
      <c r="L6" s="36">
        <v>184</v>
      </c>
      <c r="M6" s="36">
        <v>144</v>
      </c>
      <c r="N6" s="36">
        <v>190</v>
      </c>
      <c r="O6" s="61">
        <v>200</v>
      </c>
      <c r="P6" s="36">
        <v>147</v>
      </c>
    </row>
    <row r="7" spans="1:16" ht="12.75">
      <c r="A7" s="10">
        <v>5</v>
      </c>
      <c r="B7" s="44" t="s">
        <v>22</v>
      </c>
      <c r="C7" s="44" t="s">
        <v>1</v>
      </c>
      <c r="D7" s="79" t="s">
        <v>11</v>
      </c>
      <c r="E7" s="80"/>
      <c r="F7" s="76">
        <f t="shared" si="0"/>
        <v>183.33333333333334</v>
      </c>
      <c r="G7" s="36">
        <v>6</v>
      </c>
      <c r="H7" s="66">
        <f t="shared" si="1"/>
        <v>1100</v>
      </c>
      <c r="I7" s="66">
        <f t="shared" si="2"/>
        <v>1052</v>
      </c>
      <c r="J7" s="39">
        <v>48</v>
      </c>
      <c r="K7" s="36">
        <v>172</v>
      </c>
      <c r="L7" s="36">
        <v>155</v>
      </c>
      <c r="M7" s="36">
        <v>196</v>
      </c>
      <c r="N7" s="36">
        <v>170</v>
      </c>
      <c r="O7" s="36">
        <v>196</v>
      </c>
      <c r="P7" s="36">
        <v>163</v>
      </c>
    </row>
    <row r="8" spans="1:16" ht="12.75">
      <c r="A8" s="11">
        <v>6</v>
      </c>
      <c r="B8" s="44" t="s">
        <v>22</v>
      </c>
      <c r="C8" s="44" t="s">
        <v>4</v>
      </c>
      <c r="D8" s="79" t="s">
        <v>6</v>
      </c>
      <c r="E8" s="80">
        <v>1</v>
      </c>
      <c r="F8" s="76">
        <f t="shared" si="0"/>
        <v>178.83333333333334</v>
      </c>
      <c r="G8" s="36">
        <v>6</v>
      </c>
      <c r="H8" s="66">
        <f t="shared" si="1"/>
        <v>1073</v>
      </c>
      <c r="I8" s="66">
        <f t="shared" si="2"/>
        <v>1073</v>
      </c>
      <c r="J8" s="39"/>
      <c r="K8" s="36">
        <v>177</v>
      </c>
      <c r="L8" s="36">
        <v>177</v>
      </c>
      <c r="M8" s="36">
        <v>170</v>
      </c>
      <c r="N8" s="36">
        <v>189</v>
      </c>
      <c r="O8" s="61">
        <v>219</v>
      </c>
      <c r="P8" s="36">
        <v>141</v>
      </c>
    </row>
    <row r="9" spans="1:16" ht="12.75">
      <c r="A9" s="10">
        <v>7</v>
      </c>
      <c r="B9" s="44" t="s">
        <v>22</v>
      </c>
      <c r="C9" s="44" t="s">
        <v>1</v>
      </c>
      <c r="D9" s="79" t="s">
        <v>3</v>
      </c>
      <c r="E9" s="80"/>
      <c r="F9" s="76">
        <f t="shared" si="0"/>
        <v>178</v>
      </c>
      <c r="G9" s="36">
        <v>6</v>
      </c>
      <c r="H9" s="66">
        <f t="shared" si="1"/>
        <v>1068</v>
      </c>
      <c r="I9" s="66">
        <f t="shared" si="2"/>
        <v>1020</v>
      </c>
      <c r="J9" s="39">
        <v>48</v>
      </c>
      <c r="K9" s="36">
        <v>156</v>
      </c>
      <c r="L9" s="36">
        <v>157</v>
      </c>
      <c r="M9" s="36">
        <v>171</v>
      </c>
      <c r="N9" s="36">
        <v>189</v>
      </c>
      <c r="O9" s="36">
        <v>158</v>
      </c>
      <c r="P9" s="36">
        <v>189</v>
      </c>
    </row>
    <row r="10" spans="1:16" ht="12.75">
      <c r="A10" s="11">
        <v>8</v>
      </c>
      <c r="B10" s="43" t="s">
        <v>22</v>
      </c>
      <c r="C10" s="44" t="s">
        <v>4</v>
      </c>
      <c r="D10" s="79" t="s">
        <v>10</v>
      </c>
      <c r="E10" s="80"/>
      <c r="F10" s="76">
        <f t="shared" si="0"/>
        <v>171.5</v>
      </c>
      <c r="G10" s="36">
        <v>6</v>
      </c>
      <c r="H10" s="66">
        <f t="shared" si="1"/>
        <v>1029</v>
      </c>
      <c r="I10" s="66">
        <f t="shared" si="2"/>
        <v>1029</v>
      </c>
      <c r="J10" s="39"/>
      <c r="K10" s="36">
        <v>168</v>
      </c>
      <c r="L10" s="36">
        <v>192</v>
      </c>
      <c r="M10" s="36">
        <v>147</v>
      </c>
      <c r="N10" s="36">
        <v>159</v>
      </c>
      <c r="O10" s="36">
        <v>181</v>
      </c>
      <c r="P10" s="36">
        <v>182</v>
      </c>
    </row>
    <row r="11" spans="1:16" ht="12.75">
      <c r="A11" s="10">
        <v>9</v>
      </c>
      <c r="B11" s="42" t="s">
        <v>23</v>
      </c>
      <c r="C11" s="45" t="s">
        <v>4</v>
      </c>
      <c r="D11" s="81" t="s">
        <v>74</v>
      </c>
      <c r="E11" s="80"/>
      <c r="F11" s="76">
        <f t="shared" si="0"/>
        <v>167.83333333333334</v>
      </c>
      <c r="G11" s="36">
        <v>6</v>
      </c>
      <c r="H11" s="66">
        <f t="shared" si="1"/>
        <v>1007</v>
      </c>
      <c r="I11" s="66">
        <f t="shared" si="2"/>
        <v>1007</v>
      </c>
      <c r="J11" s="39"/>
      <c r="K11" s="36">
        <v>170</v>
      </c>
      <c r="L11" s="36">
        <v>157</v>
      </c>
      <c r="M11" s="36">
        <v>171</v>
      </c>
      <c r="N11" s="36">
        <v>175</v>
      </c>
      <c r="O11" s="36">
        <v>187</v>
      </c>
      <c r="P11" s="36">
        <v>147</v>
      </c>
    </row>
    <row r="12" spans="1:16" ht="12.75">
      <c r="A12" s="11">
        <v>10</v>
      </c>
      <c r="B12" s="42" t="s">
        <v>23</v>
      </c>
      <c r="C12" s="42" t="s">
        <v>4</v>
      </c>
      <c r="D12" s="81" t="s">
        <v>24</v>
      </c>
      <c r="E12" s="80"/>
      <c r="F12" s="76">
        <f t="shared" si="0"/>
        <v>167.66666666666666</v>
      </c>
      <c r="G12" s="36">
        <v>6</v>
      </c>
      <c r="H12" s="66">
        <f t="shared" si="1"/>
        <v>1006</v>
      </c>
      <c r="I12" s="66">
        <f t="shared" si="2"/>
        <v>1006</v>
      </c>
      <c r="J12" s="39"/>
      <c r="K12" s="36">
        <v>160</v>
      </c>
      <c r="L12" s="36">
        <v>156</v>
      </c>
      <c r="M12" s="36">
        <v>157</v>
      </c>
      <c r="N12" s="36">
        <v>180</v>
      </c>
      <c r="O12" s="36">
        <v>177</v>
      </c>
      <c r="P12" s="36">
        <v>176</v>
      </c>
    </row>
    <row r="13" spans="1:16" ht="12.75">
      <c r="A13" s="10">
        <v>11</v>
      </c>
      <c r="B13" s="43" t="s">
        <v>22</v>
      </c>
      <c r="C13" s="44" t="s">
        <v>1</v>
      </c>
      <c r="D13" s="79" t="s">
        <v>21</v>
      </c>
      <c r="E13" s="80"/>
      <c r="F13" s="76">
        <f t="shared" si="0"/>
        <v>163.33333333333334</v>
      </c>
      <c r="G13" s="36">
        <v>6</v>
      </c>
      <c r="H13" s="66">
        <f t="shared" si="1"/>
        <v>980</v>
      </c>
      <c r="I13" s="66">
        <f t="shared" si="2"/>
        <v>932</v>
      </c>
      <c r="J13" s="39">
        <v>48</v>
      </c>
      <c r="K13" s="36">
        <v>139</v>
      </c>
      <c r="L13" s="36">
        <v>166</v>
      </c>
      <c r="M13" s="36">
        <v>162</v>
      </c>
      <c r="N13" s="36">
        <v>158</v>
      </c>
      <c r="O13" s="36">
        <v>152</v>
      </c>
      <c r="P13" s="36">
        <v>155</v>
      </c>
    </row>
    <row r="14" spans="1:16" ht="12.75">
      <c r="A14" s="11">
        <v>12</v>
      </c>
      <c r="B14" s="42" t="s">
        <v>23</v>
      </c>
      <c r="C14" s="45" t="s">
        <v>4</v>
      </c>
      <c r="D14" s="81" t="s">
        <v>75</v>
      </c>
      <c r="E14" s="80"/>
      <c r="F14" s="76">
        <f t="shared" si="0"/>
        <v>161.83333333333334</v>
      </c>
      <c r="G14" s="36">
        <v>6</v>
      </c>
      <c r="H14" s="66">
        <f t="shared" si="1"/>
        <v>971</v>
      </c>
      <c r="I14" s="66">
        <f t="shared" si="2"/>
        <v>971</v>
      </c>
      <c r="J14" s="39"/>
      <c r="K14" s="36">
        <v>164</v>
      </c>
      <c r="L14" s="36">
        <v>160</v>
      </c>
      <c r="M14" s="36">
        <v>185</v>
      </c>
      <c r="N14" s="36">
        <v>166</v>
      </c>
      <c r="O14" s="36">
        <v>138</v>
      </c>
      <c r="P14" s="36">
        <v>158</v>
      </c>
    </row>
    <row r="15" spans="1:16" ht="12.75">
      <c r="A15" s="10">
        <v>13</v>
      </c>
      <c r="B15" s="42" t="s">
        <v>23</v>
      </c>
      <c r="C15" s="45" t="s">
        <v>4</v>
      </c>
      <c r="D15" s="81" t="s">
        <v>42</v>
      </c>
      <c r="E15" s="80">
        <v>1</v>
      </c>
      <c r="F15" s="76">
        <f t="shared" si="0"/>
        <v>160.33333333333334</v>
      </c>
      <c r="G15" s="36">
        <v>6</v>
      </c>
      <c r="H15" s="66">
        <f t="shared" si="1"/>
        <v>962</v>
      </c>
      <c r="I15" s="66">
        <f t="shared" si="2"/>
        <v>962</v>
      </c>
      <c r="J15" s="39"/>
      <c r="K15" s="36">
        <v>145</v>
      </c>
      <c r="L15" s="36">
        <v>124</v>
      </c>
      <c r="M15" s="36">
        <v>155</v>
      </c>
      <c r="N15" s="61">
        <v>211</v>
      </c>
      <c r="O15" s="36">
        <v>173</v>
      </c>
      <c r="P15" s="36">
        <v>154</v>
      </c>
    </row>
    <row r="16" spans="1:16" ht="12.75">
      <c r="A16" s="11">
        <v>14</v>
      </c>
      <c r="B16" s="42" t="s">
        <v>23</v>
      </c>
      <c r="C16" s="42" t="s">
        <v>1</v>
      </c>
      <c r="D16" s="81" t="s">
        <v>17</v>
      </c>
      <c r="E16" s="80"/>
      <c r="F16" s="76">
        <f t="shared" si="0"/>
        <v>159.5</v>
      </c>
      <c r="G16" s="36">
        <v>6</v>
      </c>
      <c r="H16" s="66">
        <f t="shared" si="1"/>
        <v>957</v>
      </c>
      <c r="I16" s="66">
        <f t="shared" si="2"/>
        <v>909</v>
      </c>
      <c r="J16" s="39">
        <v>48</v>
      </c>
      <c r="K16" s="36">
        <v>153</v>
      </c>
      <c r="L16" s="36">
        <v>143</v>
      </c>
      <c r="M16" s="36">
        <v>162</v>
      </c>
      <c r="N16" s="36">
        <v>159</v>
      </c>
      <c r="O16" s="36">
        <v>143</v>
      </c>
      <c r="P16" s="36">
        <v>149</v>
      </c>
    </row>
    <row r="17" spans="1:16" ht="12.75">
      <c r="A17" s="10">
        <v>15</v>
      </c>
      <c r="B17" s="43" t="s">
        <v>22</v>
      </c>
      <c r="C17" s="44" t="s">
        <v>4</v>
      </c>
      <c r="D17" s="79" t="s">
        <v>5</v>
      </c>
      <c r="E17" s="80"/>
      <c r="F17" s="76">
        <f t="shared" si="0"/>
        <v>159.16666666666666</v>
      </c>
      <c r="G17" s="36">
        <v>6</v>
      </c>
      <c r="H17" s="66">
        <f t="shared" si="1"/>
        <v>955</v>
      </c>
      <c r="I17" s="66">
        <f t="shared" si="2"/>
        <v>955</v>
      </c>
      <c r="J17" s="39"/>
      <c r="K17" s="36">
        <v>172</v>
      </c>
      <c r="L17" s="36">
        <v>124</v>
      </c>
      <c r="M17" s="36">
        <v>155</v>
      </c>
      <c r="N17" s="36">
        <v>164</v>
      </c>
      <c r="O17" s="36">
        <v>167</v>
      </c>
      <c r="P17" s="36">
        <v>173</v>
      </c>
    </row>
    <row r="18" spans="1:16" ht="12.75">
      <c r="A18" s="11">
        <v>16</v>
      </c>
      <c r="B18" s="42" t="s">
        <v>23</v>
      </c>
      <c r="C18" s="45" t="s">
        <v>4</v>
      </c>
      <c r="D18" s="81" t="s">
        <v>34</v>
      </c>
      <c r="E18" s="80"/>
      <c r="F18" s="76">
        <f t="shared" si="0"/>
        <v>147.16666666666666</v>
      </c>
      <c r="G18" s="36">
        <v>6</v>
      </c>
      <c r="H18" s="66">
        <f t="shared" si="1"/>
        <v>883</v>
      </c>
      <c r="I18" s="66">
        <f t="shared" si="2"/>
        <v>883</v>
      </c>
      <c r="J18" s="39"/>
      <c r="K18" s="36">
        <v>152</v>
      </c>
      <c r="L18" s="36">
        <v>137</v>
      </c>
      <c r="M18" s="36">
        <v>170</v>
      </c>
      <c r="N18" s="36">
        <v>139</v>
      </c>
      <c r="O18" s="36">
        <v>144</v>
      </c>
      <c r="P18" s="36">
        <v>141</v>
      </c>
    </row>
    <row r="19" spans="1:16" ht="12.75">
      <c r="A19" s="10">
        <v>17</v>
      </c>
      <c r="B19" s="42" t="s">
        <v>23</v>
      </c>
      <c r="C19" s="42" t="s">
        <v>4</v>
      </c>
      <c r="D19" s="81" t="s">
        <v>14</v>
      </c>
      <c r="E19" s="80"/>
      <c r="F19" s="76">
        <f t="shared" si="0"/>
        <v>146.66666666666666</v>
      </c>
      <c r="G19" s="36">
        <v>6</v>
      </c>
      <c r="H19" s="66">
        <f t="shared" si="1"/>
        <v>880</v>
      </c>
      <c r="I19" s="66">
        <f t="shared" si="2"/>
        <v>880</v>
      </c>
      <c r="J19" s="39"/>
      <c r="K19" s="36">
        <v>141</v>
      </c>
      <c r="L19" s="36">
        <v>139</v>
      </c>
      <c r="M19" s="36">
        <v>154</v>
      </c>
      <c r="N19" s="36">
        <v>139</v>
      </c>
      <c r="O19" s="36">
        <v>133</v>
      </c>
      <c r="P19" s="36">
        <v>174</v>
      </c>
    </row>
    <row r="20" spans="1:16" ht="12.75">
      <c r="A20" s="11">
        <v>18</v>
      </c>
      <c r="B20" s="62" t="s">
        <v>78</v>
      </c>
      <c r="C20" s="63" t="s">
        <v>4</v>
      </c>
      <c r="D20" s="68" t="s">
        <v>80</v>
      </c>
      <c r="E20" s="80"/>
      <c r="F20" s="76">
        <f t="shared" si="0"/>
        <v>129.16666666666666</v>
      </c>
      <c r="G20" s="36">
        <v>6</v>
      </c>
      <c r="H20" s="66">
        <f t="shared" si="1"/>
        <v>775</v>
      </c>
      <c r="I20" s="66">
        <f t="shared" si="2"/>
        <v>775</v>
      </c>
      <c r="J20" s="39"/>
      <c r="K20" s="36">
        <v>122</v>
      </c>
      <c r="L20" s="36">
        <v>131</v>
      </c>
      <c r="M20" s="36">
        <v>122</v>
      </c>
      <c r="N20" s="36">
        <v>130</v>
      </c>
      <c r="O20" s="36">
        <v>111</v>
      </c>
      <c r="P20" s="36">
        <v>159</v>
      </c>
    </row>
    <row r="21" spans="1:16" ht="12.75">
      <c r="A21" s="10">
        <v>19</v>
      </c>
      <c r="B21" s="62" t="s">
        <v>78</v>
      </c>
      <c r="C21" s="63" t="s">
        <v>4</v>
      </c>
      <c r="D21" s="68" t="s">
        <v>76</v>
      </c>
      <c r="E21" s="80"/>
      <c r="F21" s="76">
        <f t="shared" si="0"/>
        <v>121.5</v>
      </c>
      <c r="G21" s="36">
        <v>6</v>
      </c>
      <c r="H21" s="66">
        <f t="shared" si="1"/>
        <v>729</v>
      </c>
      <c r="I21" s="66">
        <f t="shared" si="2"/>
        <v>729</v>
      </c>
      <c r="J21" s="39"/>
      <c r="K21" s="36">
        <v>142</v>
      </c>
      <c r="L21" s="36">
        <v>149</v>
      </c>
      <c r="M21" s="36">
        <v>121</v>
      </c>
      <c r="N21" s="36">
        <v>101</v>
      </c>
      <c r="O21" s="36">
        <v>111</v>
      </c>
      <c r="P21" s="36">
        <v>105</v>
      </c>
    </row>
    <row r="22" spans="1:16" ht="12.75">
      <c r="A22" s="11">
        <v>20</v>
      </c>
      <c r="B22" s="62" t="s">
        <v>78</v>
      </c>
      <c r="C22" s="63" t="s">
        <v>1</v>
      </c>
      <c r="D22" s="68" t="s">
        <v>69</v>
      </c>
      <c r="E22" s="80"/>
      <c r="F22" s="76">
        <f t="shared" si="0"/>
        <v>119.5</v>
      </c>
      <c r="G22" s="36">
        <v>6</v>
      </c>
      <c r="H22" s="66">
        <f t="shared" si="1"/>
        <v>717</v>
      </c>
      <c r="I22" s="66">
        <f t="shared" si="2"/>
        <v>669</v>
      </c>
      <c r="J22" s="39">
        <v>48</v>
      </c>
      <c r="K22" s="36">
        <v>117</v>
      </c>
      <c r="L22" s="36">
        <v>110</v>
      </c>
      <c r="M22" s="36">
        <v>133</v>
      </c>
      <c r="N22" s="36">
        <v>95</v>
      </c>
      <c r="O22" s="36">
        <v>96</v>
      </c>
      <c r="P22" s="36">
        <v>118</v>
      </c>
    </row>
    <row r="23" spans="1:16" ht="12.75">
      <c r="A23" s="10">
        <v>21</v>
      </c>
      <c r="B23" s="68" t="s">
        <v>78</v>
      </c>
      <c r="C23" s="68" t="s">
        <v>4</v>
      </c>
      <c r="D23" s="68" t="s">
        <v>81</v>
      </c>
      <c r="E23" s="80"/>
      <c r="F23" s="76">
        <f t="shared" si="0"/>
        <v>98.33333333333333</v>
      </c>
      <c r="G23" s="36">
        <v>6</v>
      </c>
      <c r="H23" s="66">
        <f t="shared" si="1"/>
        <v>590</v>
      </c>
      <c r="I23" s="66">
        <f t="shared" si="2"/>
        <v>590</v>
      </c>
      <c r="J23" s="39"/>
      <c r="K23" s="36">
        <v>95</v>
      </c>
      <c r="L23" s="36">
        <v>105</v>
      </c>
      <c r="M23" s="36">
        <v>104</v>
      </c>
      <c r="N23" s="36">
        <v>103</v>
      </c>
      <c r="O23" s="36">
        <v>92</v>
      </c>
      <c r="P23" s="36">
        <v>91</v>
      </c>
    </row>
    <row r="24" spans="1:16" ht="12.75">
      <c r="A24" s="11">
        <v>22</v>
      </c>
      <c r="B24" s="68" t="s">
        <v>78</v>
      </c>
      <c r="C24" s="68" t="s">
        <v>4</v>
      </c>
      <c r="D24" s="68" t="s">
        <v>89</v>
      </c>
      <c r="E24" s="80"/>
      <c r="F24" s="76">
        <f t="shared" si="0"/>
        <v>97.33333333333333</v>
      </c>
      <c r="G24" s="36">
        <v>6</v>
      </c>
      <c r="H24" s="66">
        <f t="shared" si="1"/>
        <v>584</v>
      </c>
      <c r="I24" s="66">
        <f t="shared" si="2"/>
        <v>584</v>
      </c>
      <c r="J24" s="39"/>
      <c r="K24" s="36">
        <v>100</v>
      </c>
      <c r="L24" s="36">
        <v>130</v>
      </c>
      <c r="M24" s="36">
        <v>108</v>
      </c>
      <c r="N24" s="36">
        <v>87</v>
      </c>
      <c r="O24" s="36">
        <v>76</v>
      </c>
      <c r="P24" s="36">
        <v>83</v>
      </c>
    </row>
    <row r="25" spans="1:16" ht="12.75">
      <c r="A25" s="10">
        <v>23</v>
      </c>
      <c r="B25" s="62" t="s">
        <v>78</v>
      </c>
      <c r="C25" s="62" t="s">
        <v>1</v>
      </c>
      <c r="D25" s="68" t="s">
        <v>18</v>
      </c>
      <c r="E25" s="80"/>
      <c r="F25" s="76">
        <f t="shared" si="0"/>
        <v>8</v>
      </c>
      <c r="G25" s="36">
        <v>6</v>
      </c>
      <c r="H25" s="66">
        <f t="shared" si="1"/>
        <v>48</v>
      </c>
      <c r="I25" s="66">
        <f t="shared" si="2"/>
        <v>0</v>
      </c>
      <c r="J25" s="39">
        <v>48</v>
      </c>
      <c r="K25" s="36"/>
      <c r="L25" s="36"/>
      <c r="M25" s="36"/>
      <c r="N25" s="36"/>
      <c r="O25" s="36"/>
      <c r="P25" s="36"/>
    </row>
    <row r="26" spans="1:16" ht="12.75">
      <c r="A26" s="11">
        <v>24</v>
      </c>
      <c r="B26" s="62" t="s">
        <v>78</v>
      </c>
      <c r="C26" s="62" t="s">
        <v>1</v>
      </c>
      <c r="D26" s="68" t="s">
        <v>32</v>
      </c>
      <c r="E26" s="80"/>
      <c r="F26" s="76">
        <f t="shared" si="0"/>
        <v>8</v>
      </c>
      <c r="G26" s="36">
        <v>6</v>
      </c>
      <c r="H26" s="66">
        <f t="shared" si="1"/>
        <v>48</v>
      </c>
      <c r="I26" s="66">
        <f t="shared" si="2"/>
        <v>0</v>
      </c>
      <c r="J26" s="39">
        <v>48</v>
      </c>
      <c r="K26" s="36"/>
      <c r="L26" s="36"/>
      <c r="M26" s="36"/>
      <c r="N26" s="36"/>
      <c r="O26" s="36"/>
      <c r="P26" s="36"/>
    </row>
    <row r="27" spans="1:16" ht="12.75">
      <c r="A27" s="10">
        <v>25</v>
      </c>
      <c r="B27" s="62" t="s">
        <v>78</v>
      </c>
      <c r="C27" s="62" t="s">
        <v>1</v>
      </c>
      <c r="D27" s="68" t="s">
        <v>31</v>
      </c>
      <c r="E27" s="80"/>
      <c r="F27" s="76">
        <f t="shared" si="0"/>
        <v>8</v>
      </c>
      <c r="G27" s="36">
        <v>6</v>
      </c>
      <c r="H27" s="66">
        <f t="shared" si="1"/>
        <v>48</v>
      </c>
      <c r="I27" s="66">
        <f t="shared" si="2"/>
        <v>0</v>
      </c>
      <c r="J27" s="39">
        <v>48</v>
      </c>
      <c r="K27" s="36"/>
      <c r="L27" s="36"/>
      <c r="M27" s="36"/>
      <c r="N27" s="36"/>
      <c r="O27" s="36"/>
      <c r="P27" s="36"/>
    </row>
    <row r="28" spans="1:16" ht="12.75">
      <c r="A28" s="11">
        <v>26</v>
      </c>
      <c r="B28" s="42" t="s">
        <v>23</v>
      </c>
      <c r="C28" s="42" t="s">
        <v>1</v>
      </c>
      <c r="D28" s="81" t="s">
        <v>9</v>
      </c>
      <c r="E28" s="80"/>
      <c r="F28" s="76">
        <f t="shared" si="0"/>
        <v>8</v>
      </c>
      <c r="G28" s="36">
        <v>6</v>
      </c>
      <c r="H28" s="66">
        <f t="shared" si="1"/>
        <v>48</v>
      </c>
      <c r="I28" s="66">
        <f t="shared" si="2"/>
        <v>0</v>
      </c>
      <c r="J28" s="39">
        <v>48</v>
      </c>
      <c r="K28" s="36"/>
      <c r="L28" s="36"/>
      <c r="M28" s="36"/>
      <c r="N28" s="36"/>
      <c r="O28" s="36"/>
      <c r="P28" s="36"/>
    </row>
    <row r="29" spans="1:16" ht="12.75">
      <c r="A29" s="10">
        <v>27</v>
      </c>
      <c r="B29" s="43" t="s">
        <v>22</v>
      </c>
      <c r="C29" s="43" t="s">
        <v>1</v>
      </c>
      <c r="D29" s="79" t="s">
        <v>2</v>
      </c>
      <c r="E29" s="80"/>
      <c r="F29" s="76">
        <f t="shared" si="0"/>
        <v>8</v>
      </c>
      <c r="G29" s="36">
        <v>6</v>
      </c>
      <c r="H29" s="66">
        <f t="shared" si="1"/>
        <v>48</v>
      </c>
      <c r="I29" s="66">
        <f t="shared" si="2"/>
        <v>0</v>
      </c>
      <c r="J29" s="39">
        <v>48</v>
      </c>
      <c r="K29" s="36"/>
      <c r="L29" s="36"/>
      <c r="M29" s="36"/>
      <c r="N29" s="36"/>
      <c r="O29" s="36"/>
      <c r="P29" s="36"/>
    </row>
    <row r="30" spans="1:16" ht="12.75">
      <c r="A30" s="11">
        <v>28</v>
      </c>
      <c r="B30" s="43" t="s">
        <v>22</v>
      </c>
      <c r="C30" s="44" t="s">
        <v>4</v>
      </c>
      <c r="D30" s="79" t="s">
        <v>25</v>
      </c>
      <c r="E30" s="80"/>
      <c r="F30" s="76">
        <f t="shared" si="0"/>
        <v>0</v>
      </c>
      <c r="G30" s="36">
        <v>1</v>
      </c>
      <c r="H30" s="66">
        <f t="shared" si="1"/>
        <v>0</v>
      </c>
      <c r="I30" s="66">
        <f t="shared" si="2"/>
        <v>0</v>
      </c>
      <c r="J30" s="39"/>
      <c r="K30" s="36"/>
      <c r="L30" s="36"/>
      <c r="M30" s="36"/>
      <c r="N30" s="36"/>
      <c r="O30" s="36"/>
      <c r="P30" s="36"/>
    </row>
    <row r="31" spans="1:16" ht="12.75">
      <c r="A31" s="10">
        <v>29</v>
      </c>
      <c r="B31" s="42" t="s">
        <v>23</v>
      </c>
      <c r="C31" s="45" t="s">
        <v>4</v>
      </c>
      <c r="D31" s="81" t="s">
        <v>71</v>
      </c>
      <c r="E31" s="80"/>
      <c r="F31" s="76">
        <f t="shared" si="0"/>
        <v>0</v>
      </c>
      <c r="G31" s="36">
        <v>1</v>
      </c>
      <c r="H31" s="66">
        <f t="shared" si="1"/>
        <v>0</v>
      </c>
      <c r="I31" s="66">
        <f t="shared" si="2"/>
        <v>0</v>
      </c>
      <c r="J31" s="39"/>
      <c r="K31" s="36"/>
      <c r="L31" s="36"/>
      <c r="M31" s="36"/>
      <c r="N31" s="36"/>
      <c r="O31" s="36"/>
      <c r="P31" s="36"/>
    </row>
    <row r="32" spans="1:16" ht="12.75">
      <c r="A32" s="11">
        <v>30</v>
      </c>
      <c r="B32" s="44" t="s">
        <v>22</v>
      </c>
      <c r="C32" s="44" t="s">
        <v>4</v>
      </c>
      <c r="D32" s="79" t="s">
        <v>8</v>
      </c>
      <c r="E32" s="80"/>
      <c r="F32" s="76">
        <f t="shared" si="0"/>
        <v>0</v>
      </c>
      <c r="G32" s="36">
        <v>1</v>
      </c>
      <c r="H32" s="66">
        <f t="shared" si="1"/>
        <v>0</v>
      </c>
      <c r="I32" s="66">
        <f t="shared" si="2"/>
        <v>0</v>
      </c>
      <c r="J32" s="39"/>
      <c r="K32" s="36"/>
      <c r="L32" s="36"/>
      <c r="M32" s="36"/>
      <c r="N32" s="36"/>
      <c r="O32" s="36"/>
      <c r="P32" s="36"/>
    </row>
    <row r="33" spans="1:16" ht="12.75">
      <c r="A33" s="10">
        <v>31</v>
      </c>
      <c r="B33" s="62" t="s">
        <v>78</v>
      </c>
      <c r="C33" s="63" t="s">
        <v>4</v>
      </c>
      <c r="D33" s="68" t="s">
        <v>77</v>
      </c>
      <c r="E33" s="80"/>
      <c r="F33" s="76">
        <f t="shared" si="0"/>
        <v>0</v>
      </c>
      <c r="G33" s="36">
        <v>1</v>
      </c>
      <c r="H33" s="66">
        <f t="shared" si="1"/>
        <v>0</v>
      </c>
      <c r="I33" s="66">
        <f t="shared" si="2"/>
        <v>0</v>
      </c>
      <c r="J33" s="39"/>
      <c r="K33" s="36"/>
      <c r="L33" s="36"/>
      <c r="M33" s="36"/>
      <c r="N33" s="36"/>
      <c r="O33" s="36"/>
      <c r="P33" s="36"/>
    </row>
    <row r="34" spans="1:16" ht="12.75">
      <c r="A34" s="11">
        <v>32</v>
      </c>
      <c r="B34" s="42" t="s">
        <v>23</v>
      </c>
      <c r="C34" s="45" t="s">
        <v>4</v>
      </c>
      <c r="D34" s="81" t="s">
        <v>70</v>
      </c>
      <c r="E34" s="80"/>
      <c r="F34" s="76">
        <f t="shared" si="0"/>
        <v>0</v>
      </c>
      <c r="G34" s="36">
        <v>1</v>
      </c>
      <c r="H34" s="66">
        <f t="shared" si="1"/>
        <v>0</v>
      </c>
      <c r="I34" s="66">
        <f t="shared" si="2"/>
        <v>0</v>
      </c>
      <c r="J34" s="39"/>
      <c r="K34" s="36"/>
      <c r="L34" s="36"/>
      <c r="M34" s="36"/>
      <c r="N34" s="36"/>
      <c r="O34" s="36"/>
      <c r="P34" s="36"/>
    </row>
    <row r="35" spans="1:16" ht="12.75">
      <c r="A35" s="10">
        <v>33</v>
      </c>
      <c r="B35" s="42" t="s">
        <v>23</v>
      </c>
      <c r="C35" s="42" t="s">
        <v>4</v>
      </c>
      <c r="D35" s="81" t="s">
        <v>67</v>
      </c>
      <c r="E35" s="80"/>
      <c r="F35" s="76">
        <f t="shared" si="0"/>
        <v>0</v>
      </c>
      <c r="G35" s="36">
        <v>1</v>
      </c>
      <c r="H35" s="66">
        <f t="shared" si="1"/>
        <v>0</v>
      </c>
      <c r="I35" s="66">
        <f t="shared" si="2"/>
        <v>0</v>
      </c>
      <c r="J35" s="39"/>
      <c r="K35" s="36"/>
      <c r="L35" s="36"/>
      <c r="M35" s="36"/>
      <c r="N35" s="36"/>
      <c r="O35" s="36"/>
      <c r="P35" s="36"/>
    </row>
    <row r="36" spans="1:16" ht="12.75">
      <c r="A36" s="11">
        <v>34</v>
      </c>
      <c r="B36" s="42" t="s">
        <v>23</v>
      </c>
      <c r="C36" s="42" t="s">
        <v>4</v>
      </c>
      <c r="D36" s="81" t="s">
        <v>68</v>
      </c>
      <c r="E36" s="80"/>
      <c r="F36" s="76">
        <f t="shared" si="0"/>
        <v>0</v>
      </c>
      <c r="G36" s="36">
        <v>1</v>
      </c>
      <c r="H36" s="66">
        <f t="shared" si="1"/>
        <v>0</v>
      </c>
      <c r="I36" s="66">
        <f t="shared" si="2"/>
        <v>0</v>
      </c>
      <c r="J36" s="39"/>
      <c r="K36" s="36"/>
      <c r="L36" s="36"/>
      <c r="M36" s="36"/>
      <c r="N36" s="36"/>
      <c r="O36" s="36"/>
      <c r="P36" s="36"/>
    </row>
    <row r="37" spans="1:16" ht="12.75">
      <c r="A37" s="10">
        <v>35</v>
      </c>
      <c r="B37" s="44" t="s">
        <v>22</v>
      </c>
      <c r="C37" s="44" t="s">
        <v>4</v>
      </c>
      <c r="D37" s="79" t="s">
        <v>33</v>
      </c>
      <c r="E37" s="80"/>
      <c r="F37" s="76">
        <f t="shared" si="0"/>
        <v>0</v>
      </c>
      <c r="G37" s="36">
        <v>1</v>
      </c>
      <c r="H37" s="66">
        <f t="shared" si="1"/>
        <v>0</v>
      </c>
      <c r="I37" s="66">
        <f t="shared" si="2"/>
        <v>0</v>
      </c>
      <c r="J37" s="39"/>
      <c r="K37" s="36"/>
      <c r="L37" s="36"/>
      <c r="M37" s="36"/>
      <c r="N37" s="36"/>
      <c r="O37" s="36"/>
      <c r="P37" s="36"/>
    </row>
    <row r="38" spans="1:16" ht="12.75">
      <c r="A38" s="10">
        <v>35</v>
      </c>
      <c r="B38" s="42" t="s">
        <v>23</v>
      </c>
      <c r="C38" s="42" t="s">
        <v>4</v>
      </c>
      <c r="D38" s="81" t="s">
        <v>15</v>
      </c>
      <c r="E38" s="80"/>
      <c r="F38" s="76">
        <f t="shared" si="0"/>
        <v>0</v>
      </c>
      <c r="G38" s="36">
        <v>1</v>
      </c>
      <c r="H38" s="66">
        <f t="shared" si="1"/>
        <v>0</v>
      </c>
      <c r="I38" s="66">
        <f t="shared" si="2"/>
        <v>0</v>
      </c>
      <c r="J38" s="39"/>
      <c r="K38" s="36"/>
      <c r="L38" s="36"/>
      <c r="M38" s="36"/>
      <c r="N38" s="36"/>
      <c r="O38" s="36"/>
      <c r="P38" s="36"/>
    </row>
    <row r="39" spans="1:16" ht="12.75">
      <c r="A39" s="10">
        <v>35</v>
      </c>
      <c r="B39" s="62" t="s">
        <v>78</v>
      </c>
      <c r="C39" s="62" t="s">
        <v>4</v>
      </c>
      <c r="D39" s="68" t="s">
        <v>7</v>
      </c>
      <c r="E39" s="80"/>
      <c r="F39" s="76">
        <f t="shared" si="0"/>
        <v>0</v>
      </c>
      <c r="G39" s="36">
        <v>1</v>
      </c>
      <c r="H39" s="66">
        <f t="shared" si="1"/>
        <v>0</v>
      </c>
      <c r="I39" s="66">
        <f t="shared" si="2"/>
        <v>0</v>
      </c>
      <c r="J39" s="39"/>
      <c r="K39" s="36"/>
      <c r="L39" s="36"/>
      <c r="M39" s="36"/>
      <c r="N39" s="36"/>
      <c r="O39" s="36"/>
      <c r="P39" s="36"/>
    </row>
    <row r="40" spans="1:16" ht="12.75">
      <c r="A40" s="10">
        <v>35</v>
      </c>
      <c r="B40" s="45" t="s">
        <v>23</v>
      </c>
      <c r="C40" s="42" t="s">
        <v>4</v>
      </c>
      <c r="D40" s="81" t="s">
        <v>13</v>
      </c>
      <c r="E40" s="80"/>
      <c r="F40" s="76">
        <f t="shared" si="0"/>
        <v>0</v>
      </c>
      <c r="G40" s="36">
        <v>1</v>
      </c>
      <c r="H40" s="66">
        <f t="shared" si="1"/>
        <v>0</v>
      </c>
      <c r="I40" s="66">
        <f t="shared" si="2"/>
        <v>0</v>
      </c>
      <c r="J40" s="39"/>
      <c r="K40" s="36"/>
      <c r="L40" s="36"/>
      <c r="M40" s="36"/>
      <c r="N40" s="36"/>
      <c r="O40" s="36"/>
      <c r="P40" s="36"/>
    </row>
    <row r="41" spans="1:16" ht="12.75">
      <c r="A41" s="10">
        <v>35</v>
      </c>
      <c r="B41" s="44" t="s">
        <v>22</v>
      </c>
      <c r="C41" s="44" t="s">
        <v>4</v>
      </c>
      <c r="D41" s="79" t="s">
        <v>26</v>
      </c>
      <c r="E41" s="80"/>
      <c r="F41" s="76">
        <f t="shared" si="0"/>
        <v>0</v>
      </c>
      <c r="G41" s="36">
        <v>1</v>
      </c>
      <c r="H41" s="66">
        <f t="shared" si="1"/>
        <v>0</v>
      </c>
      <c r="I41" s="66">
        <f t="shared" si="2"/>
        <v>0</v>
      </c>
      <c r="J41" s="39"/>
      <c r="K41" s="36"/>
      <c r="L41" s="36"/>
      <c r="M41" s="36"/>
      <c r="N41" s="36"/>
      <c r="O41" s="36"/>
      <c r="P41" s="36"/>
    </row>
    <row r="42" spans="1:16" ht="12.75">
      <c r="A42" s="10">
        <v>35</v>
      </c>
      <c r="B42" s="43" t="s">
        <v>22</v>
      </c>
      <c r="C42" s="43" t="s">
        <v>4</v>
      </c>
      <c r="D42" s="79" t="s">
        <v>20</v>
      </c>
      <c r="E42" s="80"/>
      <c r="F42" s="76">
        <f t="shared" si="0"/>
        <v>0</v>
      </c>
      <c r="G42" s="36">
        <v>1</v>
      </c>
      <c r="H42" s="66">
        <f t="shared" si="1"/>
        <v>0</v>
      </c>
      <c r="I42" s="66">
        <f t="shared" si="2"/>
        <v>0</v>
      </c>
      <c r="J42" s="39"/>
      <c r="K42" s="36"/>
      <c r="L42" s="36"/>
      <c r="M42" s="36"/>
      <c r="N42" s="36"/>
      <c r="O42" s="36"/>
      <c r="P42" s="36"/>
    </row>
    <row r="43" spans="2:16" ht="12.75">
      <c r="B43" s="42" t="s">
        <v>23</v>
      </c>
      <c r="C43" s="45" t="s">
        <v>4</v>
      </c>
      <c r="D43" s="81" t="s">
        <v>28</v>
      </c>
      <c r="E43" s="80"/>
      <c r="F43" s="106"/>
      <c r="G43" s="105"/>
      <c r="H43" s="66">
        <f t="shared" si="1"/>
        <v>0</v>
      </c>
      <c r="I43" s="66">
        <f t="shared" si="2"/>
        <v>0</v>
      </c>
      <c r="J43" s="39"/>
      <c r="K43" s="36"/>
      <c r="L43" s="36"/>
      <c r="M43" s="36"/>
      <c r="N43" s="36"/>
      <c r="O43" s="36"/>
      <c r="P43" s="36"/>
    </row>
    <row r="44" spans="2:16" ht="12.75">
      <c r="B44" s="42" t="s">
        <v>23</v>
      </c>
      <c r="C44" s="45" t="s">
        <v>4</v>
      </c>
      <c r="D44" s="81" t="s">
        <v>30</v>
      </c>
      <c r="E44" s="109"/>
      <c r="H44" s="66">
        <f t="shared" si="1"/>
        <v>0</v>
      </c>
      <c r="I44" s="66">
        <f t="shared" si="2"/>
        <v>0</v>
      </c>
      <c r="J44" s="39"/>
      <c r="K44" s="36"/>
      <c r="L44" s="36"/>
      <c r="M44" s="36"/>
      <c r="N44" s="36"/>
      <c r="O44" s="36"/>
      <c r="P44" s="36"/>
    </row>
  </sheetData>
  <sheetProtection/>
  <mergeCells count="1">
    <mergeCell ref="F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I4">
      <selection activeCell="AF33" sqref="AF3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8.8515625" style="1" customWidth="1"/>
    <col min="6" max="6" width="3.57421875" style="2" bestFit="1" customWidth="1"/>
    <col min="7" max="7" width="3.28125" style="2" customWidth="1"/>
    <col min="8" max="8" width="3.28125" style="2" bestFit="1" customWidth="1"/>
    <col min="9" max="18" width="3.28125" style="2" customWidth="1"/>
    <col min="19" max="19" width="3.28125" style="0" bestFit="1" customWidth="1"/>
    <col min="25" max="25" width="11.8515625" style="0" bestFit="1" customWidth="1"/>
    <col min="26" max="26" width="11.8515625" style="0" customWidth="1"/>
    <col min="28" max="28" width="12.8515625" style="0" customWidth="1"/>
    <col min="31" max="31" width="13.421875" style="0" customWidth="1"/>
    <col min="32" max="32" width="15.28125" style="0" bestFit="1" customWidth="1"/>
  </cols>
  <sheetData>
    <row r="1" spans="1:18" ht="12.75">
      <c r="A1" s="92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6" ht="140.25">
      <c r="A2" s="93" t="s">
        <v>27</v>
      </c>
      <c r="B2" s="93" t="s">
        <v>35</v>
      </c>
      <c r="C2" s="93" t="s">
        <v>0</v>
      </c>
      <c r="D2" s="94" t="s">
        <v>36</v>
      </c>
      <c r="E2" s="95" t="s">
        <v>59</v>
      </c>
      <c r="F2" s="146" t="s">
        <v>37</v>
      </c>
      <c r="G2" s="146"/>
      <c r="H2" s="143" t="s">
        <v>49</v>
      </c>
      <c r="I2" s="143"/>
      <c r="J2" s="143" t="s">
        <v>50</v>
      </c>
      <c r="K2" s="143"/>
      <c r="L2" s="143" t="s">
        <v>51</v>
      </c>
      <c r="M2" s="143"/>
      <c r="N2" s="143" t="s">
        <v>52</v>
      </c>
      <c r="O2" s="143"/>
      <c r="P2" s="143" t="s">
        <v>53</v>
      </c>
      <c r="Q2" s="143"/>
      <c r="R2" s="143" t="s">
        <v>54</v>
      </c>
      <c r="S2" s="143"/>
      <c r="T2" s="86" t="s">
        <v>84</v>
      </c>
      <c r="U2" s="144" t="s">
        <v>88</v>
      </c>
      <c r="V2" s="144" t="s">
        <v>87</v>
      </c>
      <c r="W2" s="116" t="s">
        <v>86</v>
      </c>
      <c r="Y2" s="153" t="s">
        <v>99</v>
      </c>
      <c r="Z2" s="153"/>
    </row>
    <row r="3" spans="1:32" ht="41.25">
      <c r="A3" s="93"/>
      <c r="B3" s="93"/>
      <c r="C3" s="93"/>
      <c r="D3" s="94"/>
      <c r="E3" s="95"/>
      <c r="F3" s="95"/>
      <c r="G3" s="95"/>
      <c r="H3" s="86" t="s">
        <v>82</v>
      </c>
      <c r="I3" s="86" t="s">
        <v>83</v>
      </c>
      <c r="J3" s="86" t="s">
        <v>82</v>
      </c>
      <c r="K3" s="86" t="s">
        <v>83</v>
      </c>
      <c r="L3" s="86" t="s">
        <v>82</v>
      </c>
      <c r="M3" s="86" t="s">
        <v>83</v>
      </c>
      <c r="N3" s="86" t="s">
        <v>82</v>
      </c>
      <c r="O3" s="86" t="s">
        <v>83</v>
      </c>
      <c r="P3" s="86" t="s">
        <v>82</v>
      </c>
      <c r="Q3" s="86" t="s">
        <v>83</v>
      </c>
      <c r="R3" s="86" t="s">
        <v>82</v>
      </c>
      <c r="S3" s="86" t="s">
        <v>83</v>
      </c>
      <c r="T3" s="86"/>
      <c r="U3" s="145"/>
      <c r="V3" s="145"/>
      <c r="W3" s="116" t="s">
        <v>84</v>
      </c>
      <c r="Y3" s="118" t="s">
        <v>90</v>
      </c>
      <c r="Z3" s="118"/>
      <c r="AA3">
        <v>48</v>
      </c>
      <c r="AB3" s="118" t="s">
        <v>91</v>
      </c>
      <c r="AC3">
        <v>16</v>
      </c>
      <c r="AE3" s="118" t="s">
        <v>92</v>
      </c>
      <c r="AF3">
        <v>8</v>
      </c>
    </row>
    <row r="4" spans="1:33" ht="12.75">
      <c r="A4" s="96">
        <v>1</v>
      </c>
      <c r="B4" s="44" t="s">
        <v>22</v>
      </c>
      <c r="C4" s="44" t="s">
        <v>1</v>
      </c>
      <c r="D4" s="98" t="s">
        <v>3</v>
      </c>
      <c r="E4" s="99">
        <v>181.7</v>
      </c>
      <c r="F4" s="3"/>
      <c r="G4" s="3">
        <v>8</v>
      </c>
      <c r="H4" s="3">
        <v>4</v>
      </c>
      <c r="I4" s="91">
        <v>26</v>
      </c>
      <c r="J4" s="3">
        <v>1</v>
      </c>
      <c r="K4" s="91">
        <v>40</v>
      </c>
      <c r="L4" s="3">
        <v>2</v>
      </c>
      <c r="M4" s="91">
        <v>35</v>
      </c>
      <c r="N4" s="3">
        <v>1</v>
      </c>
      <c r="O4" s="91">
        <v>40</v>
      </c>
      <c r="P4" s="3">
        <v>1</v>
      </c>
      <c r="Q4" s="91">
        <v>40</v>
      </c>
      <c r="R4" s="3">
        <v>7</v>
      </c>
      <c r="S4" s="91">
        <v>15</v>
      </c>
      <c r="T4" s="3">
        <f aca="true" t="shared" si="0" ref="T4:T38">SUM(I4+K4+M4+O4+Q4+S4)</f>
        <v>196</v>
      </c>
      <c r="U4" s="104">
        <f aca="true" t="shared" si="1" ref="U4:U38">SUM(T4/100)*6</f>
        <v>11.76</v>
      </c>
      <c r="V4" s="97">
        <v>36</v>
      </c>
      <c r="W4" s="117">
        <f>SUM(U4:V4)/10*2</f>
        <v>9.552</v>
      </c>
      <c r="Y4" s="98">
        <v>1</v>
      </c>
      <c r="Z4" s="156" t="s">
        <v>100</v>
      </c>
      <c r="AB4" s="98">
        <v>1</v>
      </c>
      <c r="AC4" s="154" t="s">
        <v>100</v>
      </c>
      <c r="AE4" s="148">
        <v>1</v>
      </c>
      <c r="AF4" s="150" t="s">
        <v>97</v>
      </c>
      <c r="AG4" s="154" t="s">
        <v>100</v>
      </c>
    </row>
    <row r="5" spans="1:33" ht="12.75">
      <c r="A5" s="96">
        <v>2</v>
      </c>
      <c r="B5" s="43" t="s">
        <v>22</v>
      </c>
      <c r="C5" s="44" t="s">
        <v>4</v>
      </c>
      <c r="D5" s="98" t="s">
        <v>12</v>
      </c>
      <c r="E5" s="99">
        <v>185.96666666666667</v>
      </c>
      <c r="F5" s="3"/>
      <c r="G5" s="3"/>
      <c r="H5" s="3">
        <v>2</v>
      </c>
      <c r="I5" s="91">
        <v>35</v>
      </c>
      <c r="J5" s="3">
        <v>5</v>
      </c>
      <c r="K5" s="91">
        <v>22</v>
      </c>
      <c r="L5" s="3">
        <v>5</v>
      </c>
      <c r="M5" s="91">
        <v>22</v>
      </c>
      <c r="N5" s="3">
        <v>2</v>
      </c>
      <c r="O5" s="91">
        <v>35</v>
      </c>
      <c r="P5" s="3">
        <v>2</v>
      </c>
      <c r="Q5" s="91">
        <v>35</v>
      </c>
      <c r="R5" s="3">
        <v>4</v>
      </c>
      <c r="S5" s="91">
        <v>26</v>
      </c>
      <c r="T5" s="3">
        <f t="shared" si="0"/>
        <v>175</v>
      </c>
      <c r="U5" s="104">
        <f t="shared" si="1"/>
        <v>10.5</v>
      </c>
      <c r="V5" s="97">
        <v>36</v>
      </c>
      <c r="W5" s="117">
        <f aca="true" t="shared" si="2" ref="W5:W38">SUM(U5:V5)/10*2</f>
        <v>9.3</v>
      </c>
      <c r="Y5" s="98">
        <v>2</v>
      </c>
      <c r="Z5" s="157"/>
      <c r="AB5" s="98">
        <v>2</v>
      </c>
      <c r="AC5" s="155"/>
      <c r="AE5" s="148">
        <v>2</v>
      </c>
      <c r="AF5" s="151"/>
      <c r="AG5" s="155"/>
    </row>
    <row r="6" spans="1:31" ht="12.75">
      <c r="A6" s="96">
        <v>3</v>
      </c>
      <c r="B6" s="43" t="s">
        <v>22</v>
      </c>
      <c r="C6" s="44" t="s">
        <v>4</v>
      </c>
      <c r="D6" s="98" t="s">
        <v>16</v>
      </c>
      <c r="E6" s="99">
        <v>185.2</v>
      </c>
      <c r="F6" s="3"/>
      <c r="G6" s="3"/>
      <c r="H6" s="3">
        <v>1</v>
      </c>
      <c r="I6" s="91">
        <v>40</v>
      </c>
      <c r="J6" s="3">
        <v>4</v>
      </c>
      <c r="K6" s="91">
        <v>26</v>
      </c>
      <c r="L6" s="3">
        <v>3</v>
      </c>
      <c r="M6" s="91">
        <v>30</v>
      </c>
      <c r="N6" s="3">
        <v>10</v>
      </c>
      <c r="O6" s="91">
        <v>7</v>
      </c>
      <c r="P6" s="3">
        <v>3</v>
      </c>
      <c r="Q6" s="91">
        <v>30</v>
      </c>
      <c r="R6" s="3">
        <v>1</v>
      </c>
      <c r="S6" s="91">
        <v>40</v>
      </c>
      <c r="T6" s="3">
        <f t="shared" si="0"/>
        <v>173</v>
      </c>
      <c r="U6" s="104">
        <f t="shared" si="1"/>
        <v>10.379999999999999</v>
      </c>
      <c r="V6" s="97">
        <v>36</v>
      </c>
      <c r="W6" s="117">
        <f t="shared" si="2"/>
        <v>9.276</v>
      </c>
      <c r="Y6" s="98">
        <v>3</v>
      </c>
      <c r="Z6" s="158"/>
      <c r="AB6" s="98">
        <v>3</v>
      </c>
      <c r="AC6" s="154" t="s">
        <v>100</v>
      </c>
      <c r="AE6" s="149"/>
    </row>
    <row r="7" spans="1:33" ht="12.75">
      <c r="A7" s="96">
        <v>4</v>
      </c>
      <c r="B7" s="44" t="s">
        <v>22</v>
      </c>
      <c r="C7" s="44" t="s">
        <v>4</v>
      </c>
      <c r="D7" s="98" t="s">
        <v>29</v>
      </c>
      <c r="E7" s="99">
        <v>170.99928750296874</v>
      </c>
      <c r="F7" s="3"/>
      <c r="G7" s="3"/>
      <c r="H7" s="3">
        <v>8</v>
      </c>
      <c r="I7" s="91">
        <v>12</v>
      </c>
      <c r="J7" s="3">
        <v>9</v>
      </c>
      <c r="K7" s="91">
        <v>9</v>
      </c>
      <c r="L7" s="3">
        <v>1</v>
      </c>
      <c r="M7" s="91">
        <v>40</v>
      </c>
      <c r="N7" s="3">
        <v>9</v>
      </c>
      <c r="O7" s="91">
        <v>9</v>
      </c>
      <c r="P7" s="3">
        <v>6</v>
      </c>
      <c r="Q7" s="91">
        <v>18</v>
      </c>
      <c r="R7" s="3">
        <v>3</v>
      </c>
      <c r="S7" s="91">
        <v>30</v>
      </c>
      <c r="T7" s="3">
        <f t="shared" si="0"/>
        <v>118</v>
      </c>
      <c r="U7" s="104">
        <f t="shared" si="1"/>
        <v>7.08</v>
      </c>
      <c r="V7" s="97">
        <v>36</v>
      </c>
      <c r="W7" s="117">
        <f t="shared" si="2"/>
        <v>8.616</v>
      </c>
      <c r="Y7" s="98">
        <v>4</v>
      </c>
      <c r="Z7" s="156" t="s">
        <v>100</v>
      </c>
      <c r="AB7" s="98">
        <v>4</v>
      </c>
      <c r="AC7" s="155"/>
      <c r="AE7" s="148">
        <v>3</v>
      </c>
      <c r="AF7" s="152" t="s">
        <v>98</v>
      </c>
      <c r="AG7" s="154" t="s">
        <v>100</v>
      </c>
    </row>
    <row r="8" spans="1:33" ht="12.75">
      <c r="A8" s="96">
        <v>5</v>
      </c>
      <c r="B8" s="44" t="s">
        <v>22</v>
      </c>
      <c r="C8" s="44" t="s">
        <v>4</v>
      </c>
      <c r="D8" s="98" t="s">
        <v>6</v>
      </c>
      <c r="E8" s="99">
        <v>167.8305361577307</v>
      </c>
      <c r="F8" s="3"/>
      <c r="G8" s="3"/>
      <c r="H8" s="3">
        <v>3</v>
      </c>
      <c r="I8" s="91">
        <v>30</v>
      </c>
      <c r="J8" s="3">
        <v>7</v>
      </c>
      <c r="K8" s="91">
        <v>15</v>
      </c>
      <c r="L8" s="3">
        <v>9</v>
      </c>
      <c r="M8" s="91">
        <v>9</v>
      </c>
      <c r="N8" s="3">
        <v>5</v>
      </c>
      <c r="O8" s="91">
        <v>22</v>
      </c>
      <c r="P8" s="3">
        <v>5</v>
      </c>
      <c r="Q8" s="91">
        <v>22</v>
      </c>
      <c r="R8" s="3">
        <v>6</v>
      </c>
      <c r="S8" s="91">
        <v>18</v>
      </c>
      <c r="T8" s="3">
        <f t="shared" si="0"/>
        <v>116</v>
      </c>
      <c r="U8" s="104">
        <f t="shared" si="1"/>
        <v>6.959999999999999</v>
      </c>
      <c r="V8" s="97">
        <v>36</v>
      </c>
      <c r="W8" s="117">
        <f t="shared" si="2"/>
        <v>8.592</v>
      </c>
      <c r="Y8" s="98">
        <v>5</v>
      </c>
      <c r="Z8" s="157"/>
      <c r="AB8" s="98">
        <v>5</v>
      </c>
      <c r="AC8" s="154" t="s">
        <v>100</v>
      </c>
      <c r="AE8" s="148">
        <v>4</v>
      </c>
      <c r="AF8" s="151"/>
      <c r="AG8" s="155"/>
    </row>
    <row r="9" spans="1:29" ht="12.75">
      <c r="A9" s="96">
        <v>6</v>
      </c>
      <c r="B9" s="44" t="s">
        <v>22</v>
      </c>
      <c r="C9" s="44" t="s">
        <v>4</v>
      </c>
      <c r="D9" s="98" t="s">
        <v>8</v>
      </c>
      <c r="E9" s="99">
        <v>174.33333333333334</v>
      </c>
      <c r="F9" s="3"/>
      <c r="G9" s="3"/>
      <c r="H9" s="3">
        <v>7</v>
      </c>
      <c r="I9" s="91">
        <v>15</v>
      </c>
      <c r="J9" s="3">
        <v>6</v>
      </c>
      <c r="K9" s="91">
        <v>18</v>
      </c>
      <c r="L9" s="3">
        <v>6</v>
      </c>
      <c r="M9" s="91">
        <v>18</v>
      </c>
      <c r="N9" s="3">
        <v>6</v>
      </c>
      <c r="O9" s="91">
        <v>18</v>
      </c>
      <c r="P9" s="3">
        <v>8</v>
      </c>
      <c r="Q9" s="91">
        <v>12</v>
      </c>
      <c r="R9" s="3"/>
      <c r="S9" s="91"/>
      <c r="T9" s="3">
        <f t="shared" si="0"/>
        <v>81</v>
      </c>
      <c r="U9" s="104">
        <f t="shared" si="1"/>
        <v>4.86</v>
      </c>
      <c r="V9" s="97">
        <v>30</v>
      </c>
      <c r="W9" s="117">
        <f t="shared" si="2"/>
        <v>6.9719999999999995</v>
      </c>
      <c r="Y9" s="98">
        <v>6</v>
      </c>
      <c r="Z9" s="158"/>
      <c r="AB9" s="98">
        <v>6</v>
      </c>
      <c r="AC9" s="155"/>
    </row>
    <row r="10" spans="1:29" ht="12.75">
      <c r="A10" s="96">
        <v>7</v>
      </c>
      <c r="B10" s="43" t="s">
        <v>22</v>
      </c>
      <c r="C10" s="44" t="s">
        <v>4</v>
      </c>
      <c r="D10" s="98" t="s">
        <v>25</v>
      </c>
      <c r="E10" s="99">
        <v>175</v>
      </c>
      <c r="F10" s="3"/>
      <c r="G10" s="3"/>
      <c r="H10" s="3">
        <v>5</v>
      </c>
      <c r="I10" s="91">
        <v>22</v>
      </c>
      <c r="J10" s="3"/>
      <c r="K10" s="91"/>
      <c r="L10" s="3">
        <v>4</v>
      </c>
      <c r="M10" s="91">
        <v>26</v>
      </c>
      <c r="N10" s="3">
        <v>4</v>
      </c>
      <c r="O10" s="91">
        <v>26</v>
      </c>
      <c r="P10" s="3">
        <v>4</v>
      </c>
      <c r="Q10" s="91">
        <v>26</v>
      </c>
      <c r="R10" s="3"/>
      <c r="S10" s="91"/>
      <c r="T10" s="3">
        <f t="shared" si="0"/>
        <v>100</v>
      </c>
      <c r="U10" s="104">
        <f t="shared" si="1"/>
        <v>6</v>
      </c>
      <c r="V10" s="97">
        <v>24</v>
      </c>
      <c r="W10" s="117">
        <f t="shared" si="2"/>
        <v>6</v>
      </c>
      <c r="Y10" s="98">
        <v>7</v>
      </c>
      <c r="Z10" s="156" t="s">
        <v>100</v>
      </c>
      <c r="AB10" s="98">
        <v>7</v>
      </c>
      <c r="AC10" s="154" t="s">
        <v>100</v>
      </c>
    </row>
    <row r="11" spans="1:29" ht="12.75">
      <c r="A11" s="96">
        <v>8</v>
      </c>
      <c r="B11" s="43" t="s">
        <v>22</v>
      </c>
      <c r="C11" s="44" t="s">
        <v>4</v>
      </c>
      <c r="D11" s="98" t="s">
        <v>10</v>
      </c>
      <c r="E11" s="99">
        <v>180.25</v>
      </c>
      <c r="F11" s="3"/>
      <c r="G11" s="3"/>
      <c r="H11" s="3">
        <v>6</v>
      </c>
      <c r="I11" s="91">
        <v>18</v>
      </c>
      <c r="J11" s="3">
        <v>3</v>
      </c>
      <c r="K11" s="91">
        <v>30</v>
      </c>
      <c r="L11" s="3">
        <v>7</v>
      </c>
      <c r="M11" s="91">
        <v>15</v>
      </c>
      <c r="N11" s="3"/>
      <c r="O11" s="91"/>
      <c r="P11" s="3"/>
      <c r="Q11" s="91"/>
      <c r="R11" s="3">
        <v>8</v>
      </c>
      <c r="S11" s="91">
        <v>12</v>
      </c>
      <c r="T11" s="3">
        <f t="shared" si="0"/>
        <v>75</v>
      </c>
      <c r="U11" s="104">
        <f t="shared" si="1"/>
        <v>4.5</v>
      </c>
      <c r="V11" s="97">
        <v>24</v>
      </c>
      <c r="W11" s="117">
        <f t="shared" si="2"/>
        <v>5.7</v>
      </c>
      <c r="Y11" s="98">
        <v>8</v>
      </c>
      <c r="Z11" s="157"/>
      <c r="AB11" s="98">
        <v>8</v>
      </c>
      <c r="AC11" s="155"/>
    </row>
    <row r="12" spans="1:26" ht="12.75">
      <c r="A12" s="96">
        <v>9</v>
      </c>
      <c r="B12" s="43" t="s">
        <v>22</v>
      </c>
      <c r="C12" s="44" t="s">
        <v>4</v>
      </c>
      <c r="D12" s="98" t="s">
        <v>5</v>
      </c>
      <c r="E12" s="99">
        <v>169.8742921904492</v>
      </c>
      <c r="F12" s="3"/>
      <c r="G12" s="3"/>
      <c r="H12" s="3"/>
      <c r="I12" s="91"/>
      <c r="J12" s="3">
        <v>8</v>
      </c>
      <c r="K12" s="91">
        <v>12</v>
      </c>
      <c r="L12" s="3">
        <v>8</v>
      </c>
      <c r="M12" s="91">
        <v>12</v>
      </c>
      <c r="N12" s="3">
        <v>7</v>
      </c>
      <c r="O12" s="91">
        <v>15</v>
      </c>
      <c r="P12" s="3">
        <v>7</v>
      </c>
      <c r="Q12" s="91">
        <v>15</v>
      </c>
      <c r="R12" s="3"/>
      <c r="S12" s="91"/>
      <c r="T12" s="3">
        <f t="shared" si="0"/>
        <v>54</v>
      </c>
      <c r="U12" s="104">
        <f t="shared" si="1"/>
        <v>3.24</v>
      </c>
      <c r="V12" s="97">
        <v>24</v>
      </c>
      <c r="W12" s="117">
        <f t="shared" si="2"/>
        <v>5.448</v>
      </c>
      <c r="Y12" s="98">
        <v>9</v>
      </c>
      <c r="Z12" s="158"/>
    </row>
    <row r="13" spans="1:26" ht="12.75">
      <c r="A13" s="96">
        <v>10</v>
      </c>
      <c r="B13" s="44" t="s">
        <v>22</v>
      </c>
      <c r="C13" s="44" t="s">
        <v>4</v>
      </c>
      <c r="D13" s="98" t="s">
        <v>19</v>
      </c>
      <c r="E13" s="99">
        <v>192.8</v>
      </c>
      <c r="F13" s="3"/>
      <c r="G13" s="3"/>
      <c r="H13" s="3"/>
      <c r="I13" s="91"/>
      <c r="J13" s="3">
        <v>2</v>
      </c>
      <c r="K13" s="91">
        <v>35</v>
      </c>
      <c r="L13" s="3"/>
      <c r="M13" s="91"/>
      <c r="N13" s="3"/>
      <c r="O13" s="91"/>
      <c r="P13" s="3"/>
      <c r="Q13" s="91"/>
      <c r="R13" s="3">
        <v>2</v>
      </c>
      <c r="S13" s="91">
        <v>35</v>
      </c>
      <c r="T13" s="3">
        <f t="shared" si="0"/>
        <v>70</v>
      </c>
      <c r="U13" s="104">
        <f t="shared" si="1"/>
        <v>4.199999999999999</v>
      </c>
      <c r="V13" s="97">
        <v>12</v>
      </c>
      <c r="W13" s="117">
        <f t="shared" si="2"/>
        <v>3.2399999999999998</v>
      </c>
      <c r="Y13" s="98">
        <v>10</v>
      </c>
      <c r="Z13" s="156" t="s">
        <v>100</v>
      </c>
    </row>
    <row r="14" spans="1:26" ht="12.75">
      <c r="A14" s="96">
        <v>11</v>
      </c>
      <c r="B14" s="44" t="s">
        <v>22</v>
      </c>
      <c r="C14" s="44" t="s">
        <v>1</v>
      </c>
      <c r="D14" s="98" t="s">
        <v>11</v>
      </c>
      <c r="E14" s="99">
        <v>173.86666666666667</v>
      </c>
      <c r="F14" s="3"/>
      <c r="G14" s="3">
        <v>8</v>
      </c>
      <c r="H14" s="3"/>
      <c r="I14" s="91"/>
      <c r="J14" s="3"/>
      <c r="K14" s="91"/>
      <c r="L14" s="3"/>
      <c r="M14" s="91"/>
      <c r="N14" s="3">
        <v>3</v>
      </c>
      <c r="O14" s="91">
        <v>30</v>
      </c>
      <c r="P14" s="3"/>
      <c r="Q14" s="91"/>
      <c r="R14" s="3">
        <v>5</v>
      </c>
      <c r="S14" s="91">
        <v>22</v>
      </c>
      <c r="T14" s="3">
        <f t="shared" si="0"/>
        <v>52</v>
      </c>
      <c r="U14" s="104">
        <f t="shared" si="1"/>
        <v>3.12</v>
      </c>
      <c r="V14" s="97">
        <v>12</v>
      </c>
      <c r="W14" s="117">
        <f t="shared" si="2"/>
        <v>3.024</v>
      </c>
      <c r="Y14" s="98">
        <v>11</v>
      </c>
      <c r="Z14" s="157"/>
    </row>
    <row r="15" spans="1:26" ht="12.75">
      <c r="A15" s="96">
        <v>12</v>
      </c>
      <c r="B15" s="43" t="s">
        <v>22</v>
      </c>
      <c r="C15" s="44" t="s">
        <v>1</v>
      </c>
      <c r="D15" s="98" t="s">
        <v>21</v>
      </c>
      <c r="E15" s="99">
        <v>174.1</v>
      </c>
      <c r="F15" s="3"/>
      <c r="G15" s="3">
        <v>8</v>
      </c>
      <c r="H15" s="3"/>
      <c r="I15" s="91"/>
      <c r="J15" s="3"/>
      <c r="K15" s="91"/>
      <c r="L15" s="3"/>
      <c r="M15" s="91"/>
      <c r="N15" s="3">
        <v>8</v>
      </c>
      <c r="O15" s="91">
        <v>12</v>
      </c>
      <c r="P15" s="3"/>
      <c r="Q15" s="91"/>
      <c r="R15" s="3">
        <v>9</v>
      </c>
      <c r="S15" s="91">
        <v>9</v>
      </c>
      <c r="T15" s="3">
        <f t="shared" si="0"/>
        <v>21</v>
      </c>
      <c r="U15" s="104">
        <f t="shared" si="1"/>
        <v>1.26</v>
      </c>
      <c r="V15" s="97">
        <v>12</v>
      </c>
      <c r="W15" s="117">
        <f t="shared" si="2"/>
        <v>2.652</v>
      </c>
      <c r="Y15" s="98">
        <v>12</v>
      </c>
      <c r="Z15" s="158"/>
    </row>
    <row r="16" spans="1:32" ht="12.75">
      <c r="A16" s="96"/>
      <c r="B16" s="44" t="s">
        <v>22</v>
      </c>
      <c r="C16" s="115" t="s">
        <v>4</v>
      </c>
      <c r="D16" s="111" t="s">
        <v>33</v>
      </c>
      <c r="E16" s="112">
        <v>165.66528612261564</v>
      </c>
      <c r="F16" s="113"/>
      <c r="G16" s="113"/>
      <c r="H16" s="113">
        <v>9</v>
      </c>
      <c r="I16" s="113">
        <v>9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>
        <f t="shared" si="0"/>
        <v>9</v>
      </c>
      <c r="U16" s="114">
        <f t="shared" si="1"/>
        <v>0.54</v>
      </c>
      <c r="V16" s="113">
        <v>6</v>
      </c>
      <c r="W16" s="117">
        <f t="shared" si="2"/>
        <v>1.308</v>
      </c>
      <c r="Z16" s="159"/>
      <c r="AA16">
        <v>28</v>
      </c>
      <c r="AC16">
        <v>8</v>
      </c>
      <c r="AE16" s="121"/>
      <c r="AF16">
        <v>8</v>
      </c>
    </row>
    <row r="17" spans="1:33" ht="12.75">
      <c r="A17" s="96">
        <v>1</v>
      </c>
      <c r="B17" s="62" t="s">
        <v>78</v>
      </c>
      <c r="C17" s="63" t="s">
        <v>1</v>
      </c>
      <c r="D17" s="102" t="s">
        <v>69</v>
      </c>
      <c r="E17" s="103">
        <v>115.1</v>
      </c>
      <c r="F17" s="3">
        <v>0</v>
      </c>
      <c r="G17" s="3">
        <v>8</v>
      </c>
      <c r="H17" s="3">
        <v>12</v>
      </c>
      <c r="I17" s="91">
        <v>5</v>
      </c>
      <c r="J17" s="3">
        <v>9</v>
      </c>
      <c r="K17" s="91">
        <v>9</v>
      </c>
      <c r="L17" s="3">
        <v>5</v>
      </c>
      <c r="M17" s="91">
        <v>22</v>
      </c>
      <c r="N17" s="3">
        <v>4</v>
      </c>
      <c r="O17" s="91">
        <v>26</v>
      </c>
      <c r="P17" s="3">
        <v>6</v>
      </c>
      <c r="Q17" s="91">
        <v>18</v>
      </c>
      <c r="R17" s="3">
        <v>3</v>
      </c>
      <c r="S17" s="91">
        <v>30</v>
      </c>
      <c r="T17" s="3">
        <f t="shared" si="0"/>
        <v>110</v>
      </c>
      <c r="U17" s="104">
        <f t="shared" si="1"/>
        <v>6.6000000000000005</v>
      </c>
      <c r="V17" s="97">
        <v>36</v>
      </c>
      <c r="W17" s="117">
        <f t="shared" si="2"/>
        <v>8.52</v>
      </c>
      <c r="Y17" s="102">
        <v>1</v>
      </c>
      <c r="Z17" s="156" t="s">
        <v>100</v>
      </c>
      <c r="AB17" s="102">
        <v>1</v>
      </c>
      <c r="AC17" s="154" t="s">
        <v>100</v>
      </c>
      <c r="AE17" s="102" t="s">
        <v>93</v>
      </c>
      <c r="AF17" s="150" t="s">
        <v>97</v>
      </c>
      <c r="AG17" s="154" t="s">
        <v>100</v>
      </c>
    </row>
    <row r="18" spans="1:33" ht="12.75">
      <c r="A18" s="96">
        <v>2</v>
      </c>
      <c r="B18" s="62" t="s">
        <v>78</v>
      </c>
      <c r="C18" s="62" t="s">
        <v>1</v>
      </c>
      <c r="D18" s="102" t="s">
        <v>32</v>
      </c>
      <c r="E18" s="103">
        <v>133</v>
      </c>
      <c r="F18" s="3">
        <v>0</v>
      </c>
      <c r="G18" s="3">
        <v>8</v>
      </c>
      <c r="H18" s="3">
        <v>8</v>
      </c>
      <c r="I18" s="91">
        <v>12</v>
      </c>
      <c r="J18" s="3">
        <v>4</v>
      </c>
      <c r="K18" s="91">
        <v>26</v>
      </c>
      <c r="L18" s="3">
        <v>1</v>
      </c>
      <c r="M18" s="91">
        <v>40</v>
      </c>
      <c r="N18" s="3">
        <v>2</v>
      </c>
      <c r="O18" s="91">
        <v>35</v>
      </c>
      <c r="P18" s="3"/>
      <c r="Q18" s="91"/>
      <c r="R18" s="3"/>
      <c r="S18" s="91"/>
      <c r="T18" s="3">
        <f t="shared" si="0"/>
        <v>113</v>
      </c>
      <c r="U18" s="104">
        <f t="shared" si="1"/>
        <v>6.779999999999999</v>
      </c>
      <c r="V18" s="97">
        <v>24</v>
      </c>
      <c r="W18" s="117">
        <f t="shared" si="2"/>
        <v>6.156000000000001</v>
      </c>
      <c r="Y18" s="102">
        <v>2</v>
      </c>
      <c r="Z18" s="157"/>
      <c r="AB18" s="102">
        <v>4</v>
      </c>
      <c r="AC18" s="155"/>
      <c r="AE18" s="120" t="s">
        <v>94</v>
      </c>
      <c r="AF18" s="151"/>
      <c r="AG18" s="155"/>
    </row>
    <row r="19" spans="1:31" ht="12.75">
      <c r="A19" s="96">
        <v>3</v>
      </c>
      <c r="B19" s="62" t="s">
        <v>78</v>
      </c>
      <c r="C19" s="62" t="s">
        <v>1</v>
      </c>
      <c r="D19" s="102" t="s">
        <v>18</v>
      </c>
      <c r="E19" s="103">
        <v>134.77702901650545</v>
      </c>
      <c r="F19" s="3">
        <v>0</v>
      </c>
      <c r="G19" s="3">
        <v>8</v>
      </c>
      <c r="H19" s="3">
        <v>9</v>
      </c>
      <c r="I19" s="91">
        <v>9</v>
      </c>
      <c r="J19" s="3">
        <v>6</v>
      </c>
      <c r="K19" s="91">
        <v>18</v>
      </c>
      <c r="L19" s="3"/>
      <c r="M19" s="91"/>
      <c r="N19" s="3">
        <v>1</v>
      </c>
      <c r="O19" s="91">
        <v>40</v>
      </c>
      <c r="P19" s="3">
        <v>1</v>
      </c>
      <c r="Q19" s="91">
        <v>40</v>
      </c>
      <c r="R19" s="3"/>
      <c r="S19" s="91"/>
      <c r="T19" s="3">
        <f t="shared" si="0"/>
        <v>107</v>
      </c>
      <c r="U19" s="104">
        <f t="shared" si="1"/>
        <v>6.42</v>
      </c>
      <c r="V19" s="97">
        <v>24</v>
      </c>
      <c r="W19" s="117">
        <f t="shared" si="2"/>
        <v>6.0840000000000005</v>
      </c>
      <c r="Y19" s="102">
        <v>3</v>
      </c>
      <c r="Z19" s="158"/>
      <c r="AB19" s="119"/>
      <c r="AC19" s="121"/>
      <c r="AD19" s="121"/>
      <c r="AE19" s="119"/>
    </row>
    <row r="20" spans="1:33" ht="12.75">
      <c r="A20" s="96">
        <v>4</v>
      </c>
      <c r="B20" s="62" t="s">
        <v>78</v>
      </c>
      <c r="C20" s="63" t="s">
        <v>4</v>
      </c>
      <c r="D20" s="102" t="s">
        <v>80</v>
      </c>
      <c r="E20" s="103"/>
      <c r="F20" s="3">
        <v>0</v>
      </c>
      <c r="G20" s="3"/>
      <c r="H20" s="3"/>
      <c r="I20" s="91"/>
      <c r="J20" s="3"/>
      <c r="K20" s="91"/>
      <c r="L20" s="3"/>
      <c r="M20" s="91"/>
      <c r="N20" s="3">
        <v>3</v>
      </c>
      <c r="O20" s="91">
        <v>30</v>
      </c>
      <c r="P20" s="3">
        <v>3</v>
      </c>
      <c r="Q20" s="91">
        <v>30</v>
      </c>
      <c r="R20" s="3">
        <v>1</v>
      </c>
      <c r="S20" s="91">
        <v>40</v>
      </c>
      <c r="T20" s="3">
        <f t="shared" si="0"/>
        <v>100</v>
      </c>
      <c r="U20" s="104">
        <f t="shared" si="1"/>
        <v>6</v>
      </c>
      <c r="V20" s="97">
        <v>18</v>
      </c>
      <c r="W20" s="117">
        <f t="shared" si="2"/>
        <v>4.8</v>
      </c>
      <c r="Y20" s="102">
        <v>4</v>
      </c>
      <c r="Z20" s="156" t="s">
        <v>100</v>
      </c>
      <c r="AB20" s="102">
        <v>2</v>
      </c>
      <c r="AC20" s="154" t="s">
        <v>100</v>
      </c>
      <c r="AD20" s="121"/>
      <c r="AE20" s="122" t="s">
        <v>95</v>
      </c>
      <c r="AF20" s="152" t="s">
        <v>98</v>
      </c>
      <c r="AG20" s="154" t="s">
        <v>100</v>
      </c>
    </row>
    <row r="21" spans="1:33" ht="12.75">
      <c r="A21" s="96">
        <v>5</v>
      </c>
      <c r="B21" s="62" t="s">
        <v>78</v>
      </c>
      <c r="C21" s="63" t="s">
        <v>4</v>
      </c>
      <c r="D21" s="102" t="s">
        <v>76</v>
      </c>
      <c r="E21" s="103"/>
      <c r="F21" s="3">
        <v>0</v>
      </c>
      <c r="G21" s="3"/>
      <c r="H21" s="3"/>
      <c r="I21" s="91"/>
      <c r="J21" s="3"/>
      <c r="K21" s="91"/>
      <c r="L21" s="3"/>
      <c r="M21" s="91"/>
      <c r="N21" s="3">
        <v>5</v>
      </c>
      <c r="O21" s="91">
        <v>22</v>
      </c>
      <c r="P21" s="3">
        <v>2</v>
      </c>
      <c r="Q21" s="91">
        <v>35</v>
      </c>
      <c r="R21" s="3">
        <v>2</v>
      </c>
      <c r="S21" s="91">
        <v>35</v>
      </c>
      <c r="T21" s="3">
        <f t="shared" si="0"/>
        <v>92</v>
      </c>
      <c r="U21" s="104">
        <f t="shared" si="1"/>
        <v>5.5200000000000005</v>
      </c>
      <c r="V21" s="97">
        <v>18</v>
      </c>
      <c r="W21" s="117">
        <f t="shared" si="2"/>
        <v>4.704</v>
      </c>
      <c r="Y21" s="102">
        <v>5</v>
      </c>
      <c r="Z21" s="157"/>
      <c r="AB21" s="102">
        <v>3</v>
      </c>
      <c r="AC21" s="155"/>
      <c r="AE21" s="102" t="s">
        <v>96</v>
      </c>
      <c r="AF21" s="151"/>
      <c r="AG21" s="155"/>
    </row>
    <row r="22" spans="1:26" ht="12.75">
      <c r="A22" s="96">
        <v>6</v>
      </c>
      <c r="B22" s="102" t="s">
        <v>78</v>
      </c>
      <c r="C22" s="102" t="s">
        <v>4</v>
      </c>
      <c r="D22" s="102" t="s">
        <v>81</v>
      </c>
      <c r="E22" s="102">
        <v>151.25</v>
      </c>
      <c r="F22" s="3">
        <v>0</v>
      </c>
      <c r="G22" s="3"/>
      <c r="H22" s="3"/>
      <c r="I22" s="91"/>
      <c r="J22" s="3"/>
      <c r="K22" s="91"/>
      <c r="L22" s="3"/>
      <c r="M22" s="91"/>
      <c r="N22" s="3"/>
      <c r="O22" s="91"/>
      <c r="P22" s="3">
        <v>4</v>
      </c>
      <c r="Q22" s="91">
        <v>26</v>
      </c>
      <c r="R22" s="3">
        <v>4</v>
      </c>
      <c r="S22" s="91">
        <v>26</v>
      </c>
      <c r="T22" s="3">
        <f t="shared" si="0"/>
        <v>52</v>
      </c>
      <c r="U22" s="104">
        <f t="shared" si="1"/>
        <v>3.12</v>
      </c>
      <c r="V22" s="97">
        <v>12</v>
      </c>
      <c r="W22" s="117">
        <f t="shared" si="2"/>
        <v>3.024</v>
      </c>
      <c r="Y22" s="102">
        <v>6</v>
      </c>
      <c r="Z22" s="157"/>
    </row>
    <row r="23" spans="1:26" ht="12.75">
      <c r="A23" s="96">
        <v>7</v>
      </c>
      <c r="B23" s="62" t="s">
        <v>78</v>
      </c>
      <c r="C23" s="63" t="s">
        <v>4</v>
      </c>
      <c r="D23" s="102" t="s">
        <v>77</v>
      </c>
      <c r="E23" s="103"/>
      <c r="F23" s="3">
        <v>0</v>
      </c>
      <c r="G23" s="3"/>
      <c r="H23" s="3"/>
      <c r="I23" s="91"/>
      <c r="J23" s="3"/>
      <c r="K23" s="91"/>
      <c r="L23" s="3"/>
      <c r="M23" s="91"/>
      <c r="N23" s="3">
        <v>7</v>
      </c>
      <c r="O23" s="91">
        <v>15</v>
      </c>
      <c r="P23" s="3">
        <v>5</v>
      </c>
      <c r="Q23" s="91">
        <v>22</v>
      </c>
      <c r="R23" s="3"/>
      <c r="S23" s="91"/>
      <c r="T23" s="3">
        <f t="shared" si="0"/>
        <v>37</v>
      </c>
      <c r="U23" s="104">
        <f t="shared" si="1"/>
        <v>2.2199999999999998</v>
      </c>
      <c r="V23" s="97">
        <v>12</v>
      </c>
      <c r="W23" s="117">
        <f t="shared" si="2"/>
        <v>2.844</v>
      </c>
      <c r="Y23" s="102">
        <v>7</v>
      </c>
      <c r="Z23" s="158"/>
    </row>
    <row r="24" spans="1:26" ht="12.75">
      <c r="A24" s="96"/>
      <c r="B24" s="62" t="s">
        <v>78</v>
      </c>
      <c r="C24" s="115" t="s">
        <v>4</v>
      </c>
      <c r="D24" s="111" t="s">
        <v>89</v>
      </c>
      <c r="E24" s="112"/>
      <c r="F24" s="113"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>
        <v>5</v>
      </c>
      <c r="S24" s="113">
        <v>22</v>
      </c>
      <c r="T24" s="113">
        <f t="shared" si="0"/>
        <v>22</v>
      </c>
      <c r="U24" s="114">
        <f t="shared" si="1"/>
        <v>1.32</v>
      </c>
      <c r="V24" s="113">
        <v>6</v>
      </c>
      <c r="W24" s="117">
        <f t="shared" si="2"/>
        <v>1.464</v>
      </c>
      <c r="Z24" s="159"/>
    </row>
    <row r="25" spans="1:32" ht="12.75">
      <c r="A25" s="96"/>
      <c r="B25" s="62" t="s">
        <v>78</v>
      </c>
      <c r="C25" s="115" t="s">
        <v>1</v>
      </c>
      <c r="D25" s="111" t="s">
        <v>31</v>
      </c>
      <c r="E25" s="112">
        <v>104.27719846000856</v>
      </c>
      <c r="F25" s="113">
        <v>0</v>
      </c>
      <c r="G25" s="113">
        <v>8</v>
      </c>
      <c r="H25" s="113"/>
      <c r="I25" s="113"/>
      <c r="J25" s="113"/>
      <c r="K25" s="113"/>
      <c r="L25" s="113"/>
      <c r="M25" s="113"/>
      <c r="N25" s="113">
        <v>6</v>
      </c>
      <c r="O25" s="113">
        <v>18</v>
      </c>
      <c r="P25" s="113"/>
      <c r="Q25" s="113"/>
      <c r="R25" s="113"/>
      <c r="S25" s="113"/>
      <c r="T25" s="113">
        <f t="shared" si="0"/>
        <v>18</v>
      </c>
      <c r="U25" s="114">
        <f t="shared" si="1"/>
        <v>1.08</v>
      </c>
      <c r="V25" s="113">
        <v>6</v>
      </c>
      <c r="W25" s="117">
        <f t="shared" si="2"/>
        <v>1.416</v>
      </c>
      <c r="Z25" s="159"/>
      <c r="AA25">
        <v>32</v>
      </c>
      <c r="AC25">
        <v>8</v>
      </c>
      <c r="AF25">
        <v>8</v>
      </c>
    </row>
    <row r="26" spans="1:33" ht="12.75">
      <c r="A26" s="96">
        <v>1</v>
      </c>
      <c r="B26" s="42" t="s">
        <v>23</v>
      </c>
      <c r="C26" s="42" t="s">
        <v>1</v>
      </c>
      <c r="D26" s="100" t="s">
        <v>17</v>
      </c>
      <c r="E26" s="101">
        <v>158.23333333333332</v>
      </c>
      <c r="F26" s="3">
        <v>0</v>
      </c>
      <c r="G26" s="3">
        <v>8</v>
      </c>
      <c r="H26" s="3">
        <v>2</v>
      </c>
      <c r="I26" s="91">
        <v>35</v>
      </c>
      <c r="J26" s="3">
        <v>1</v>
      </c>
      <c r="K26" s="91">
        <v>40</v>
      </c>
      <c r="L26" s="3">
        <v>8</v>
      </c>
      <c r="M26" s="91">
        <v>12</v>
      </c>
      <c r="N26" s="3">
        <v>1</v>
      </c>
      <c r="O26" s="91">
        <v>40</v>
      </c>
      <c r="P26" s="3">
        <v>4</v>
      </c>
      <c r="Q26" s="91">
        <v>26</v>
      </c>
      <c r="R26" s="3">
        <v>5</v>
      </c>
      <c r="S26" s="91">
        <v>22</v>
      </c>
      <c r="T26" s="3">
        <f t="shared" si="0"/>
        <v>175</v>
      </c>
      <c r="U26" s="104">
        <f t="shared" si="1"/>
        <v>10.5</v>
      </c>
      <c r="V26" s="97">
        <v>36</v>
      </c>
      <c r="W26" s="117">
        <f t="shared" si="2"/>
        <v>9.3</v>
      </c>
      <c r="Y26" s="100">
        <v>1</v>
      </c>
      <c r="Z26" s="160" t="s">
        <v>100</v>
      </c>
      <c r="AB26" s="100">
        <v>1</v>
      </c>
      <c r="AC26" s="154" t="s">
        <v>100</v>
      </c>
      <c r="AE26" s="100" t="s">
        <v>93</v>
      </c>
      <c r="AF26" s="150" t="s">
        <v>97</v>
      </c>
      <c r="AG26" s="154" t="s">
        <v>100</v>
      </c>
    </row>
    <row r="27" spans="1:33" ht="12.75">
      <c r="A27" s="96">
        <v>2</v>
      </c>
      <c r="B27" s="42" t="s">
        <v>23</v>
      </c>
      <c r="C27" s="45" t="s">
        <v>4</v>
      </c>
      <c r="D27" s="100" t="s">
        <v>42</v>
      </c>
      <c r="E27" s="101">
        <v>155.1</v>
      </c>
      <c r="F27" s="3">
        <v>0</v>
      </c>
      <c r="G27" s="3"/>
      <c r="H27" s="3">
        <v>1</v>
      </c>
      <c r="I27" s="91">
        <v>40</v>
      </c>
      <c r="J27" s="3">
        <v>3</v>
      </c>
      <c r="K27" s="91">
        <v>30</v>
      </c>
      <c r="L27" s="3">
        <v>3</v>
      </c>
      <c r="M27" s="91">
        <v>30</v>
      </c>
      <c r="N27" s="3">
        <v>6</v>
      </c>
      <c r="O27" s="91">
        <v>18</v>
      </c>
      <c r="P27" s="3">
        <v>3</v>
      </c>
      <c r="Q27" s="91">
        <v>30</v>
      </c>
      <c r="R27" s="3">
        <v>4</v>
      </c>
      <c r="S27" s="91">
        <v>26</v>
      </c>
      <c r="T27" s="3">
        <f t="shared" si="0"/>
        <v>174</v>
      </c>
      <c r="U27" s="104">
        <f t="shared" si="1"/>
        <v>10.44</v>
      </c>
      <c r="V27" s="97">
        <v>36</v>
      </c>
      <c r="W27" s="117">
        <f t="shared" si="2"/>
        <v>9.288</v>
      </c>
      <c r="Y27" s="100">
        <v>2</v>
      </c>
      <c r="Z27" s="160"/>
      <c r="AB27" s="100">
        <v>4</v>
      </c>
      <c r="AC27" s="155"/>
      <c r="AE27" s="100" t="s">
        <v>94</v>
      </c>
      <c r="AF27" s="151"/>
      <c r="AG27" s="155"/>
    </row>
    <row r="28" spans="1:31" ht="12.75">
      <c r="A28" s="96">
        <v>3</v>
      </c>
      <c r="B28" s="42" t="s">
        <v>23</v>
      </c>
      <c r="C28" s="42" t="s">
        <v>4</v>
      </c>
      <c r="D28" s="100" t="s">
        <v>24</v>
      </c>
      <c r="E28" s="101">
        <v>148.73333333333332</v>
      </c>
      <c r="F28" s="3">
        <v>0</v>
      </c>
      <c r="G28" s="3"/>
      <c r="H28" s="3">
        <v>6</v>
      </c>
      <c r="I28" s="91">
        <v>18</v>
      </c>
      <c r="J28" s="3">
        <v>7</v>
      </c>
      <c r="K28" s="91">
        <v>15</v>
      </c>
      <c r="L28" s="3">
        <v>2</v>
      </c>
      <c r="M28" s="91">
        <v>35</v>
      </c>
      <c r="N28" s="3">
        <v>4</v>
      </c>
      <c r="O28" s="91">
        <v>26</v>
      </c>
      <c r="P28" s="3">
        <v>6</v>
      </c>
      <c r="Q28" s="91">
        <v>18</v>
      </c>
      <c r="R28" s="3">
        <v>2</v>
      </c>
      <c r="S28" s="91">
        <v>35</v>
      </c>
      <c r="T28" s="3">
        <f t="shared" si="0"/>
        <v>147</v>
      </c>
      <c r="U28" s="104">
        <f t="shared" si="1"/>
        <v>8.82</v>
      </c>
      <c r="V28" s="97">
        <v>36</v>
      </c>
      <c r="W28" s="117">
        <f t="shared" si="2"/>
        <v>8.964</v>
      </c>
      <c r="Y28" s="100">
        <v>3</v>
      </c>
      <c r="Z28" s="160"/>
      <c r="AB28" s="119"/>
      <c r="AC28" s="121"/>
      <c r="AD28" s="121"/>
      <c r="AE28" s="119"/>
    </row>
    <row r="29" spans="1:33" ht="12.75">
      <c r="A29" s="96">
        <v>4</v>
      </c>
      <c r="B29" s="42" t="s">
        <v>23</v>
      </c>
      <c r="C29" s="42" t="s">
        <v>4</v>
      </c>
      <c r="D29" s="100" t="s">
        <v>14</v>
      </c>
      <c r="E29" s="101">
        <v>142.6</v>
      </c>
      <c r="F29" s="3">
        <v>0</v>
      </c>
      <c r="G29" s="3"/>
      <c r="H29" s="3">
        <v>7</v>
      </c>
      <c r="I29" s="91">
        <v>15</v>
      </c>
      <c r="J29" s="3">
        <v>5</v>
      </c>
      <c r="K29" s="91">
        <v>22</v>
      </c>
      <c r="L29" s="3">
        <v>4</v>
      </c>
      <c r="M29" s="91">
        <v>26</v>
      </c>
      <c r="N29" s="3">
        <v>7</v>
      </c>
      <c r="O29" s="91">
        <v>15</v>
      </c>
      <c r="P29" s="3">
        <v>7</v>
      </c>
      <c r="Q29" s="91">
        <v>15</v>
      </c>
      <c r="R29" s="3">
        <v>7</v>
      </c>
      <c r="S29" s="91">
        <v>15</v>
      </c>
      <c r="T29" s="3">
        <f t="shared" si="0"/>
        <v>108</v>
      </c>
      <c r="U29" s="104">
        <f t="shared" si="1"/>
        <v>6.48</v>
      </c>
      <c r="V29" s="97">
        <v>36</v>
      </c>
      <c r="W29" s="117">
        <f t="shared" si="2"/>
        <v>8.496</v>
      </c>
      <c r="Y29" s="100">
        <v>4</v>
      </c>
      <c r="Z29" s="160"/>
      <c r="AB29" s="100">
        <v>2</v>
      </c>
      <c r="AC29" s="154" t="s">
        <v>100</v>
      </c>
      <c r="AD29" s="121"/>
      <c r="AE29" s="100" t="s">
        <v>95</v>
      </c>
      <c r="AF29" s="152" t="s">
        <v>98</v>
      </c>
      <c r="AG29" s="154" t="s">
        <v>100</v>
      </c>
    </row>
    <row r="30" spans="1:33" ht="12.75">
      <c r="A30" s="96">
        <v>5</v>
      </c>
      <c r="B30" s="42" t="s">
        <v>23</v>
      </c>
      <c r="C30" s="45" t="s">
        <v>4</v>
      </c>
      <c r="D30" s="100" t="s">
        <v>34</v>
      </c>
      <c r="E30" s="101">
        <v>146.86666666666667</v>
      </c>
      <c r="F30" s="3">
        <v>0</v>
      </c>
      <c r="G30" s="3"/>
      <c r="H30" s="3">
        <v>10</v>
      </c>
      <c r="I30" s="91">
        <v>7</v>
      </c>
      <c r="J30" s="3">
        <v>8</v>
      </c>
      <c r="K30" s="91">
        <v>12</v>
      </c>
      <c r="L30" s="3">
        <v>6</v>
      </c>
      <c r="M30" s="91">
        <v>18</v>
      </c>
      <c r="N30" s="3"/>
      <c r="O30" s="91"/>
      <c r="P30" s="3"/>
      <c r="Q30" s="91"/>
      <c r="R30" s="3">
        <v>6</v>
      </c>
      <c r="S30" s="91">
        <v>18</v>
      </c>
      <c r="T30" s="3">
        <f t="shared" si="0"/>
        <v>55</v>
      </c>
      <c r="U30" s="104">
        <f t="shared" si="1"/>
        <v>3.3000000000000003</v>
      </c>
      <c r="V30" s="97">
        <v>24</v>
      </c>
      <c r="W30" s="117">
        <f t="shared" si="2"/>
        <v>5.46</v>
      </c>
      <c r="Y30" s="100">
        <v>5</v>
      </c>
      <c r="Z30" s="160" t="s">
        <v>100</v>
      </c>
      <c r="AB30" s="100">
        <v>3</v>
      </c>
      <c r="AC30" s="155"/>
      <c r="AE30" s="100" t="s">
        <v>96</v>
      </c>
      <c r="AF30" s="151"/>
      <c r="AG30" s="155"/>
    </row>
    <row r="31" spans="1:26" ht="12.75">
      <c r="A31" s="96">
        <v>6</v>
      </c>
      <c r="B31" s="42" t="s">
        <v>23</v>
      </c>
      <c r="C31" s="45" t="s">
        <v>4</v>
      </c>
      <c r="D31" s="100" t="s">
        <v>74</v>
      </c>
      <c r="E31" s="101"/>
      <c r="F31" s="3">
        <v>0</v>
      </c>
      <c r="G31" s="3"/>
      <c r="H31" s="3"/>
      <c r="I31" s="91"/>
      <c r="J31" s="3"/>
      <c r="K31" s="91"/>
      <c r="L31" s="3"/>
      <c r="M31" s="91"/>
      <c r="N31" s="3">
        <v>2</v>
      </c>
      <c r="O31" s="91">
        <v>35</v>
      </c>
      <c r="P31" s="3">
        <v>1</v>
      </c>
      <c r="Q31" s="91">
        <v>40</v>
      </c>
      <c r="R31" s="3">
        <v>1</v>
      </c>
      <c r="S31" s="91">
        <v>40</v>
      </c>
      <c r="T31" s="3">
        <f t="shared" si="0"/>
        <v>115</v>
      </c>
      <c r="U31" s="104">
        <f t="shared" si="1"/>
        <v>6.8999999999999995</v>
      </c>
      <c r="V31" s="97">
        <v>18</v>
      </c>
      <c r="W31" s="117">
        <f t="shared" si="2"/>
        <v>4.9799999999999995</v>
      </c>
      <c r="Y31" s="100">
        <v>6</v>
      </c>
      <c r="Z31" s="160"/>
    </row>
    <row r="32" spans="1:26" ht="12.75">
      <c r="A32" s="96">
        <v>7</v>
      </c>
      <c r="B32" s="42" t="s">
        <v>23</v>
      </c>
      <c r="C32" s="45" t="s">
        <v>4</v>
      </c>
      <c r="D32" s="100" t="s">
        <v>75</v>
      </c>
      <c r="E32" s="101"/>
      <c r="F32" s="3">
        <v>0</v>
      </c>
      <c r="G32" s="3"/>
      <c r="H32" s="3"/>
      <c r="I32" s="91"/>
      <c r="J32" s="3"/>
      <c r="K32" s="91"/>
      <c r="L32" s="3"/>
      <c r="M32" s="91"/>
      <c r="N32" s="3">
        <v>3</v>
      </c>
      <c r="O32" s="91">
        <v>30</v>
      </c>
      <c r="P32" s="3">
        <v>5</v>
      </c>
      <c r="Q32" s="91">
        <v>22</v>
      </c>
      <c r="R32" s="3">
        <v>3</v>
      </c>
      <c r="S32" s="91">
        <v>30</v>
      </c>
      <c r="T32" s="3">
        <f t="shared" si="0"/>
        <v>82</v>
      </c>
      <c r="U32" s="104">
        <f t="shared" si="1"/>
        <v>4.92</v>
      </c>
      <c r="V32" s="97">
        <v>18</v>
      </c>
      <c r="W32" s="117">
        <f t="shared" si="2"/>
        <v>4.5840000000000005</v>
      </c>
      <c r="Y32" s="100">
        <v>7</v>
      </c>
      <c r="Z32" s="160"/>
    </row>
    <row r="33" spans="1:26" ht="12.75">
      <c r="A33" s="96">
        <v>8</v>
      </c>
      <c r="B33" s="42" t="s">
        <v>23</v>
      </c>
      <c r="C33" s="45" t="s">
        <v>4</v>
      </c>
      <c r="D33" s="100" t="s">
        <v>71</v>
      </c>
      <c r="E33" s="101">
        <v>151.25</v>
      </c>
      <c r="F33" s="3">
        <v>0</v>
      </c>
      <c r="G33" s="3"/>
      <c r="H33" s="3"/>
      <c r="I33" s="91"/>
      <c r="J33" s="3"/>
      <c r="K33" s="91"/>
      <c r="L33" s="3">
        <v>7</v>
      </c>
      <c r="M33" s="91">
        <v>15</v>
      </c>
      <c r="N33" s="3">
        <v>5</v>
      </c>
      <c r="O33" s="91">
        <v>22</v>
      </c>
      <c r="P33" s="3">
        <v>2</v>
      </c>
      <c r="Q33" s="91">
        <v>35</v>
      </c>
      <c r="R33" s="3"/>
      <c r="S33" s="91"/>
      <c r="T33" s="3">
        <f t="shared" si="0"/>
        <v>72</v>
      </c>
      <c r="U33" s="104">
        <f t="shared" si="1"/>
        <v>4.32</v>
      </c>
      <c r="V33" s="97">
        <v>18</v>
      </c>
      <c r="W33" s="117">
        <f t="shared" si="2"/>
        <v>4.464</v>
      </c>
      <c r="Y33" s="100">
        <v>8</v>
      </c>
      <c r="Z33" s="160"/>
    </row>
    <row r="34" spans="1:23" ht="12.75">
      <c r="A34" s="96"/>
      <c r="B34" s="42" t="s">
        <v>23</v>
      </c>
      <c r="C34" s="110" t="s">
        <v>4</v>
      </c>
      <c r="D34" s="111" t="s">
        <v>70</v>
      </c>
      <c r="E34" s="112">
        <v>151.25</v>
      </c>
      <c r="F34" s="113">
        <v>0</v>
      </c>
      <c r="G34" s="113"/>
      <c r="H34" s="113"/>
      <c r="I34" s="113"/>
      <c r="J34" s="113">
        <v>2</v>
      </c>
      <c r="K34" s="113">
        <v>35</v>
      </c>
      <c r="L34" s="113"/>
      <c r="M34" s="113"/>
      <c r="N34" s="113"/>
      <c r="O34" s="113"/>
      <c r="P34" s="113"/>
      <c r="Q34" s="113"/>
      <c r="R34" s="113"/>
      <c r="S34" s="113"/>
      <c r="T34" s="113">
        <f t="shared" si="0"/>
        <v>35</v>
      </c>
      <c r="U34" s="114">
        <f t="shared" si="1"/>
        <v>2.0999999999999996</v>
      </c>
      <c r="V34" s="113">
        <v>6</v>
      </c>
      <c r="W34" s="117">
        <f t="shared" si="2"/>
        <v>1.6199999999999999</v>
      </c>
    </row>
    <row r="35" spans="1:23" ht="12.75">
      <c r="A35" s="96"/>
      <c r="B35" s="42" t="s">
        <v>23</v>
      </c>
      <c r="C35" s="115" t="s">
        <v>1</v>
      </c>
      <c r="D35" s="111" t="s">
        <v>9</v>
      </c>
      <c r="E35" s="112">
        <v>154.1658101899434</v>
      </c>
      <c r="F35" s="113">
        <v>0</v>
      </c>
      <c r="G35" s="113">
        <v>8</v>
      </c>
      <c r="H35" s="113">
        <v>3</v>
      </c>
      <c r="I35" s="113">
        <v>30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>
        <f t="shared" si="0"/>
        <v>30</v>
      </c>
      <c r="U35" s="114">
        <f t="shared" si="1"/>
        <v>1.7999999999999998</v>
      </c>
      <c r="V35" s="113">
        <v>6</v>
      </c>
      <c r="W35" s="117">
        <f t="shared" si="2"/>
        <v>1.56</v>
      </c>
    </row>
    <row r="36" spans="1:23" ht="12.75">
      <c r="A36" s="96"/>
      <c r="B36" s="42" t="s">
        <v>23</v>
      </c>
      <c r="C36" s="115" t="s">
        <v>4</v>
      </c>
      <c r="D36" s="111" t="s">
        <v>67</v>
      </c>
      <c r="E36" s="112"/>
      <c r="F36" s="113"/>
      <c r="G36" s="113"/>
      <c r="H36" s="113">
        <v>4</v>
      </c>
      <c r="I36" s="113">
        <v>26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>
        <f t="shared" si="0"/>
        <v>26</v>
      </c>
      <c r="U36" s="114">
        <f t="shared" si="1"/>
        <v>1.56</v>
      </c>
      <c r="V36" s="113">
        <v>6</v>
      </c>
      <c r="W36" s="117">
        <f t="shared" si="2"/>
        <v>1.512</v>
      </c>
    </row>
    <row r="37" spans="1:23" ht="12.75">
      <c r="A37" s="96"/>
      <c r="B37" s="42" t="s">
        <v>23</v>
      </c>
      <c r="C37" s="115" t="s">
        <v>4</v>
      </c>
      <c r="D37" s="111" t="s">
        <v>68</v>
      </c>
      <c r="E37" s="112"/>
      <c r="F37" s="113"/>
      <c r="G37" s="113"/>
      <c r="H37" s="113">
        <v>5</v>
      </c>
      <c r="I37" s="113">
        <v>22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>
        <f t="shared" si="0"/>
        <v>22</v>
      </c>
      <c r="U37" s="114">
        <f t="shared" si="1"/>
        <v>1.32</v>
      </c>
      <c r="V37" s="113">
        <v>6</v>
      </c>
      <c r="W37" s="117">
        <f t="shared" si="2"/>
        <v>1.464</v>
      </c>
    </row>
    <row r="38" spans="1:23" ht="12.75">
      <c r="A38" s="96"/>
      <c r="B38" s="42" t="s">
        <v>23</v>
      </c>
      <c r="C38" s="115" t="s">
        <v>4</v>
      </c>
      <c r="D38" s="111" t="s">
        <v>15</v>
      </c>
      <c r="E38" s="112">
        <v>148.49835001833313</v>
      </c>
      <c r="F38" s="113">
        <v>0</v>
      </c>
      <c r="G38" s="113"/>
      <c r="H38" s="113">
        <v>11</v>
      </c>
      <c r="I38" s="113">
        <v>6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>
        <f t="shared" si="0"/>
        <v>6</v>
      </c>
      <c r="U38" s="114">
        <f t="shared" si="1"/>
        <v>0.36</v>
      </c>
      <c r="V38" s="113">
        <v>6</v>
      </c>
      <c r="W38" s="117">
        <f t="shared" si="2"/>
        <v>1.272</v>
      </c>
    </row>
  </sheetData>
  <sheetProtection/>
  <mergeCells count="37">
    <mergeCell ref="AG17:AG18"/>
    <mergeCell ref="AG20:AG21"/>
    <mergeCell ref="AG26:AG27"/>
    <mergeCell ref="AG29:AG30"/>
    <mergeCell ref="AC4:AC5"/>
    <mergeCell ref="AC6:AC7"/>
    <mergeCell ref="AC8:AC9"/>
    <mergeCell ref="AC10:AC11"/>
    <mergeCell ref="AG4:AG5"/>
    <mergeCell ref="AG7:AG8"/>
    <mergeCell ref="Z26:Z29"/>
    <mergeCell ref="Z30:Z33"/>
    <mergeCell ref="AC17:AC18"/>
    <mergeCell ref="AC20:AC21"/>
    <mergeCell ref="AC26:AC27"/>
    <mergeCell ref="AC29:AC30"/>
    <mergeCell ref="Z4:Z6"/>
    <mergeCell ref="Z7:Z9"/>
    <mergeCell ref="Z10:Z12"/>
    <mergeCell ref="Z13:Z15"/>
    <mergeCell ref="Z17:Z19"/>
    <mergeCell ref="Z20:Z23"/>
    <mergeCell ref="AF4:AF5"/>
    <mergeCell ref="AF17:AF18"/>
    <mergeCell ref="AF26:AF27"/>
    <mergeCell ref="AF7:AF8"/>
    <mergeCell ref="AF20:AF21"/>
    <mergeCell ref="AF29:AF30"/>
    <mergeCell ref="H2:I2"/>
    <mergeCell ref="V2:V3"/>
    <mergeCell ref="U2:U3"/>
    <mergeCell ref="F2:G2"/>
    <mergeCell ref="J2:K2"/>
    <mergeCell ref="N2:O2"/>
    <mergeCell ref="R2:S2"/>
    <mergeCell ref="P2:Q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3.8515625" style="0" bestFit="1" customWidth="1"/>
    <col min="3" max="3" width="28.00390625" style="0" bestFit="1" customWidth="1"/>
  </cols>
  <sheetData>
    <row r="4" spans="1:3" ht="12.75">
      <c r="A4" s="89" t="s">
        <v>82</v>
      </c>
      <c r="B4" s="89" t="s">
        <v>83</v>
      </c>
      <c r="C4" s="90" t="s">
        <v>85</v>
      </c>
    </row>
    <row r="5" spans="1:3" ht="12.75">
      <c r="A5" s="89">
        <v>1</v>
      </c>
      <c r="B5" s="3">
        <v>40</v>
      </c>
      <c r="C5" s="147">
        <v>6</v>
      </c>
    </row>
    <row r="6" spans="1:3" ht="12.75">
      <c r="A6" s="89">
        <v>2</v>
      </c>
      <c r="B6" s="3">
        <v>35</v>
      </c>
      <c r="C6" s="147"/>
    </row>
    <row r="7" spans="1:3" ht="12.75">
      <c r="A7" s="89">
        <v>3</v>
      </c>
      <c r="B7" s="3">
        <v>30</v>
      </c>
      <c r="C7" s="147"/>
    </row>
    <row r="8" spans="1:3" ht="12.75">
      <c r="A8" s="89">
        <v>4</v>
      </c>
      <c r="B8" s="3">
        <v>26</v>
      </c>
      <c r="C8" s="147"/>
    </row>
    <row r="9" spans="1:3" ht="12.75">
      <c r="A9" s="89">
        <v>5</v>
      </c>
      <c r="B9" s="3">
        <v>22</v>
      </c>
      <c r="C9" s="147"/>
    </row>
    <row r="10" spans="1:3" ht="12.75">
      <c r="A10" s="89">
        <v>6</v>
      </c>
      <c r="B10" s="3">
        <v>18</v>
      </c>
      <c r="C10" s="147"/>
    </row>
    <row r="11" spans="1:3" ht="12.75">
      <c r="A11" s="89">
        <v>7</v>
      </c>
      <c r="B11" s="3">
        <v>15</v>
      </c>
      <c r="C11" s="147"/>
    </row>
    <row r="12" spans="1:3" ht="12.75">
      <c r="A12" s="89">
        <v>8</v>
      </c>
      <c r="B12" s="3">
        <v>12</v>
      </c>
      <c r="C12" s="147"/>
    </row>
    <row r="13" spans="1:3" ht="12.75">
      <c r="A13" s="89">
        <v>9</v>
      </c>
      <c r="B13" s="3">
        <v>9</v>
      </c>
      <c r="C13" s="147"/>
    </row>
    <row r="14" spans="1:3" ht="12.75">
      <c r="A14" s="89">
        <v>10</v>
      </c>
      <c r="B14" s="3">
        <v>7</v>
      </c>
      <c r="C14" s="147"/>
    </row>
    <row r="15" spans="1:3" ht="12.75">
      <c r="A15" s="89">
        <v>11</v>
      </c>
      <c r="B15" s="3">
        <v>6</v>
      </c>
      <c r="C15" s="147"/>
    </row>
    <row r="16" spans="1:3" ht="12.75">
      <c r="A16" s="89">
        <v>12</v>
      </c>
      <c r="B16" s="3">
        <v>5</v>
      </c>
      <c r="C16" s="147"/>
    </row>
    <row r="17" spans="1:3" ht="12.75">
      <c r="A17" s="89">
        <v>13</v>
      </c>
      <c r="B17" s="3">
        <v>4</v>
      </c>
      <c r="C17" s="147"/>
    </row>
    <row r="18" spans="1:3" ht="12.75">
      <c r="A18" s="89">
        <v>14</v>
      </c>
      <c r="B18" s="3">
        <v>3</v>
      </c>
      <c r="C18" s="147"/>
    </row>
    <row r="19" spans="1:3" ht="12.75">
      <c r="A19" s="89">
        <v>15</v>
      </c>
      <c r="B19" s="3">
        <v>2</v>
      </c>
      <c r="C19" s="147"/>
    </row>
    <row r="20" spans="1:3" ht="12.75">
      <c r="A20" s="89">
        <v>16</v>
      </c>
      <c r="B20" s="3">
        <v>1</v>
      </c>
      <c r="C20" s="147"/>
    </row>
    <row r="21" spans="1:3" ht="12.75">
      <c r="A21" s="87"/>
      <c r="B21" s="87"/>
      <c r="C21" s="88"/>
    </row>
    <row r="22" spans="1:3" ht="12.75">
      <c r="A22" s="87"/>
      <c r="B22" s="87"/>
      <c r="C22" s="88"/>
    </row>
    <row r="23" spans="1:3" ht="12.75">
      <c r="A23" s="87"/>
      <c r="B23" s="87"/>
      <c r="C23" s="88"/>
    </row>
    <row r="24" spans="1:3" ht="12.75">
      <c r="A24" s="87"/>
      <c r="B24" s="87"/>
      <c r="C24" s="88"/>
    </row>
  </sheetData>
  <sheetProtection/>
  <mergeCells count="1">
    <mergeCell ref="C5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2016-09-10T09:17:16Z</dcterms:modified>
  <cp:category/>
  <cp:version/>
  <cp:contentType/>
  <cp:contentStatus/>
</cp:coreProperties>
</file>