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\"/>
    </mc:Choice>
  </mc:AlternateContent>
  <bookViews>
    <workbookView xWindow="0" yWindow="0" windowWidth="20490" windowHeight="7680" xr2:uid="{8D16667A-794E-4836-814E-56ED3C962601}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harmonogram!$A$2:$U$397</definedName>
    <definedName name="_xlnm._FilterDatabase" localSheetId="1" hidden="1">'klasyfikacja drużynowa'!$D$1:$D$28</definedName>
    <definedName name="_xlnm._FilterDatabase" localSheetId="3" hidden="1">'klasyfikacja indywidualna'!$A$3:$XBT$104</definedName>
    <definedName name="_xlnm._FilterDatabase" localSheetId="2" hidden="1">'wyniki drużyn'!$BM$2:$IA$19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6" i="1" l="1"/>
  <c r="T396" i="1"/>
  <c r="S396" i="1"/>
  <c r="R396" i="1"/>
  <c r="P396" i="1"/>
  <c r="J396" i="1"/>
  <c r="U395" i="1"/>
  <c r="T395" i="1"/>
  <c r="S395" i="1"/>
  <c r="R395" i="1"/>
  <c r="P395" i="1"/>
  <c r="L395" i="1"/>
  <c r="V394" i="1"/>
  <c r="U394" i="1"/>
  <c r="T394" i="1"/>
  <c r="S394" i="1"/>
  <c r="R394" i="1"/>
  <c r="P394" i="1"/>
  <c r="L394" i="1"/>
  <c r="V393" i="1"/>
  <c r="U393" i="1"/>
  <c r="T393" i="1"/>
  <c r="S393" i="1"/>
  <c r="R393" i="1"/>
  <c r="P393" i="1"/>
  <c r="L393" i="1"/>
  <c r="V392" i="1"/>
  <c r="U392" i="1"/>
  <c r="T392" i="1"/>
  <c r="S392" i="1"/>
  <c r="R392" i="1"/>
  <c r="P392" i="1"/>
  <c r="L392" i="1"/>
  <c r="V391" i="1"/>
  <c r="U391" i="1"/>
  <c r="T391" i="1"/>
  <c r="S391" i="1"/>
  <c r="R391" i="1"/>
  <c r="P391" i="1"/>
  <c r="L391" i="1"/>
  <c r="V390" i="1"/>
  <c r="U390" i="1"/>
  <c r="T390" i="1"/>
  <c r="S390" i="1"/>
  <c r="R390" i="1"/>
  <c r="P390" i="1"/>
  <c r="L390" i="1"/>
  <c r="V389" i="1"/>
  <c r="U389" i="1"/>
  <c r="T389" i="1"/>
  <c r="S389" i="1"/>
  <c r="R389" i="1"/>
  <c r="P389" i="1"/>
  <c r="L389" i="1"/>
  <c r="V388" i="1"/>
  <c r="U388" i="1"/>
  <c r="T388" i="1"/>
  <c r="S388" i="1"/>
  <c r="R388" i="1"/>
  <c r="P388" i="1"/>
  <c r="L388" i="1"/>
  <c r="V387" i="1"/>
  <c r="U387" i="1"/>
  <c r="T387" i="1"/>
  <c r="S387" i="1"/>
  <c r="R387" i="1"/>
  <c r="P387" i="1"/>
  <c r="L387" i="1"/>
  <c r="V386" i="1"/>
  <c r="U386" i="1"/>
  <c r="T386" i="1"/>
  <c r="S386" i="1"/>
  <c r="R386" i="1"/>
  <c r="P386" i="1"/>
  <c r="L386" i="1"/>
  <c r="V385" i="1"/>
  <c r="U385" i="1"/>
  <c r="T385" i="1"/>
  <c r="S385" i="1"/>
  <c r="R385" i="1"/>
  <c r="P385" i="1"/>
  <c r="L385" i="1"/>
  <c r="V384" i="1"/>
  <c r="U384" i="1"/>
  <c r="T384" i="1"/>
  <c r="S384" i="1"/>
  <c r="R384" i="1"/>
  <c r="P384" i="1"/>
  <c r="L384" i="1"/>
  <c r="U383" i="1"/>
  <c r="V382" i="1"/>
  <c r="U382" i="1"/>
  <c r="T382" i="1"/>
  <c r="S382" i="1"/>
  <c r="R382" i="1"/>
  <c r="P382" i="1"/>
  <c r="J382" i="1"/>
  <c r="V381" i="1"/>
  <c r="U381" i="1"/>
  <c r="T381" i="1"/>
  <c r="S381" i="1"/>
  <c r="R381" i="1"/>
  <c r="P381" i="1"/>
  <c r="J381" i="1"/>
  <c r="V380" i="1"/>
  <c r="U380" i="1"/>
  <c r="T380" i="1"/>
  <c r="S380" i="1"/>
  <c r="R380" i="1"/>
  <c r="P380" i="1"/>
  <c r="J380" i="1"/>
  <c r="V379" i="1"/>
  <c r="U379" i="1"/>
  <c r="T379" i="1"/>
  <c r="S379" i="1"/>
  <c r="R379" i="1"/>
  <c r="P379" i="1"/>
  <c r="J379" i="1"/>
  <c r="V378" i="1"/>
  <c r="U378" i="1"/>
  <c r="T378" i="1"/>
  <c r="S378" i="1"/>
  <c r="R378" i="1"/>
  <c r="P378" i="1"/>
  <c r="J378" i="1"/>
  <c r="V377" i="1"/>
  <c r="U377" i="1"/>
  <c r="T377" i="1"/>
  <c r="S377" i="1"/>
  <c r="R377" i="1"/>
  <c r="P377" i="1"/>
  <c r="J377" i="1"/>
  <c r="V376" i="1"/>
  <c r="U376" i="1"/>
  <c r="T376" i="1"/>
  <c r="S376" i="1"/>
  <c r="R376" i="1"/>
  <c r="P376" i="1"/>
  <c r="J376" i="1"/>
  <c r="V375" i="1"/>
  <c r="U375" i="1"/>
  <c r="T375" i="1"/>
  <c r="S375" i="1"/>
  <c r="R375" i="1"/>
  <c r="P375" i="1"/>
  <c r="J375" i="1"/>
  <c r="V374" i="1"/>
  <c r="U374" i="1"/>
  <c r="T374" i="1"/>
  <c r="S374" i="1"/>
  <c r="R374" i="1"/>
  <c r="P374" i="1"/>
  <c r="J374" i="1"/>
  <c r="V373" i="1"/>
  <c r="U373" i="1"/>
  <c r="T373" i="1"/>
  <c r="S373" i="1"/>
  <c r="R373" i="1"/>
  <c r="P373" i="1"/>
  <c r="J373" i="1"/>
  <c r="V372" i="1"/>
  <c r="U372" i="1"/>
  <c r="T372" i="1"/>
  <c r="S372" i="1"/>
  <c r="R372" i="1"/>
  <c r="P372" i="1"/>
  <c r="J372" i="1"/>
  <c r="V371" i="1"/>
  <c r="U371" i="1"/>
  <c r="T371" i="1"/>
  <c r="S371" i="1"/>
  <c r="R371" i="1"/>
  <c r="P371" i="1"/>
  <c r="J371" i="1"/>
  <c r="V370" i="1"/>
  <c r="U370" i="1"/>
  <c r="T370" i="1"/>
  <c r="S370" i="1"/>
  <c r="R370" i="1"/>
  <c r="P370" i="1"/>
  <c r="J370" i="1"/>
  <c r="U369" i="1"/>
  <c r="V368" i="1"/>
  <c r="U368" i="1"/>
  <c r="T368" i="1"/>
  <c r="S368" i="1"/>
  <c r="M368" i="1" s="1"/>
  <c r="R368" i="1"/>
  <c r="P368" i="1"/>
  <c r="O368" i="1" s="1"/>
  <c r="L368" i="1"/>
  <c r="J368" i="1"/>
  <c r="D368" i="1" s="1"/>
  <c r="V367" i="1"/>
  <c r="U367" i="1"/>
  <c r="T367" i="1"/>
  <c r="S367" i="1"/>
  <c r="M367" i="1" s="1"/>
  <c r="R367" i="1"/>
  <c r="P367" i="1"/>
  <c r="O367" i="1" s="1"/>
  <c r="L367" i="1"/>
  <c r="J367" i="1"/>
  <c r="D367" i="1" s="1"/>
  <c r="V366" i="1"/>
  <c r="U366" i="1"/>
  <c r="T366" i="1"/>
  <c r="S366" i="1"/>
  <c r="M366" i="1" s="1"/>
  <c r="R366" i="1"/>
  <c r="P366" i="1"/>
  <c r="O366" i="1" s="1"/>
  <c r="L366" i="1"/>
  <c r="J366" i="1"/>
  <c r="D366" i="1" s="1"/>
  <c r="V365" i="1"/>
  <c r="U365" i="1"/>
  <c r="T365" i="1"/>
  <c r="S365" i="1"/>
  <c r="M365" i="1" s="1"/>
  <c r="R365" i="1"/>
  <c r="P365" i="1"/>
  <c r="O365" i="1" s="1"/>
  <c r="L365" i="1"/>
  <c r="J365" i="1"/>
  <c r="D365" i="1" s="1"/>
  <c r="V364" i="1"/>
  <c r="U364" i="1"/>
  <c r="T364" i="1"/>
  <c r="S364" i="1"/>
  <c r="M364" i="1" s="1"/>
  <c r="R364" i="1"/>
  <c r="P364" i="1"/>
  <c r="O364" i="1" s="1"/>
  <c r="L364" i="1"/>
  <c r="J364" i="1"/>
  <c r="D364" i="1" s="1"/>
  <c r="V363" i="1"/>
  <c r="U363" i="1"/>
  <c r="T363" i="1"/>
  <c r="S363" i="1"/>
  <c r="M363" i="1" s="1"/>
  <c r="R363" i="1"/>
  <c r="P363" i="1"/>
  <c r="O363" i="1" s="1"/>
  <c r="L363" i="1"/>
  <c r="J363" i="1"/>
  <c r="D363" i="1" s="1"/>
  <c r="V362" i="1"/>
  <c r="U362" i="1"/>
  <c r="T362" i="1"/>
  <c r="S362" i="1"/>
  <c r="M362" i="1" s="1"/>
  <c r="R362" i="1"/>
  <c r="P362" i="1"/>
  <c r="O362" i="1" s="1"/>
  <c r="L362" i="1"/>
  <c r="J362" i="1"/>
  <c r="D362" i="1" s="1"/>
  <c r="V361" i="1"/>
  <c r="U361" i="1"/>
  <c r="T361" i="1"/>
  <c r="S361" i="1"/>
  <c r="M361" i="1" s="1"/>
  <c r="R361" i="1"/>
  <c r="P361" i="1"/>
  <c r="O361" i="1" s="1"/>
  <c r="L361" i="1"/>
  <c r="J361" i="1"/>
  <c r="D361" i="1" s="1"/>
  <c r="V360" i="1"/>
  <c r="U360" i="1"/>
  <c r="T360" i="1"/>
  <c r="S360" i="1"/>
  <c r="M360" i="1" s="1"/>
  <c r="R360" i="1"/>
  <c r="P360" i="1"/>
  <c r="O360" i="1" s="1"/>
  <c r="L360" i="1"/>
  <c r="J360" i="1"/>
  <c r="D360" i="1" s="1"/>
  <c r="V359" i="1"/>
  <c r="U359" i="1"/>
  <c r="T359" i="1"/>
  <c r="S359" i="1"/>
  <c r="M359" i="1" s="1"/>
  <c r="R359" i="1"/>
  <c r="P359" i="1"/>
  <c r="O359" i="1" s="1"/>
  <c r="L359" i="1"/>
  <c r="J359" i="1"/>
  <c r="D359" i="1" s="1"/>
  <c r="V358" i="1"/>
  <c r="U358" i="1"/>
  <c r="T358" i="1"/>
  <c r="S358" i="1"/>
  <c r="M358" i="1" s="1"/>
  <c r="R358" i="1"/>
  <c r="P358" i="1"/>
  <c r="O358" i="1" s="1"/>
  <c r="L358" i="1"/>
  <c r="J358" i="1"/>
  <c r="D358" i="1" s="1"/>
  <c r="V357" i="1"/>
  <c r="U357" i="1"/>
  <c r="T357" i="1"/>
  <c r="S357" i="1"/>
  <c r="R357" i="1"/>
  <c r="P357" i="1"/>
  <c r="O357" i="1"/>
  <c r="M357" i="1"/>
  <c r="L357" i="1"/>
  <c r="J357" i="1"/>
  <c r="D357" i="1"/>
  <c r="V356" i="1"/>
  <c r="U356" i="1"/>
  <c r="T356" i="1"/>
  <c r="S356" i="1"/>
  <c r="R356" i="1"/>
  <c r="P356" i="1"/>
  <c r="O356" i="1"/>
  <c r="M356" i="1"/>
  <c r="L356" i="1"/>
  <c r="J356" i="1"/>
  <c r="D356" i="1"/>
  <c r="U355" i="1"/>
  <c r="V354" i="1"/>
  <c r="U354" i="1"/>
  <c r="T354" i="1"/>
  <c r="S354" i="1"/>
  <c r="R354" i="1"/>
  <c r="P354" i="1"/>
  <c r="M354" i="1" s="1"/>
  <c r="O354" i="1"/>
  <c r="L354" i="1"/>
  <c r="J354" i="1"/>
  <c r="D354" i="1"/>
  <c r="V353" i="1"/>
  <c r="U353" i="1"/>
  <c r="T353" i="1"/>
  <c r="S353" i="1"/>
  <c r="R353" i="1"/>
  <c r="P353" i="1"/>
  <c r="M353" i="1" s="1"/>
  <c r="O353" i="1"/>
  <c r="L353" i="1"/>
  <c r="J353" i="1"/>
  <c r="D353" i="1"/>
  <c r="V352" i="1"/>
  <c r="U352" i="1"/>
  <c r="T352" i="1"/>
  <c r="S352" i="1"/>
  <c r="R352" i="1"/>
  <c r="P352" i="1"/>
  <c r="M352" i="1" s="1"/>
  <c r="O352" i="1"/>
  <c r="L352" i="1"/>
  <c r="J352" i="1"/>
  <c r="D352" i="1"/>
  <c r="V351" i="1"/>
  <c r="U351" i="1"/>
  <c r="T351" i="1"/>
  <c r="S351" i="1"/>
  <c r="R351" i="1"/>
  <c r="P351" i="1"/>
  <c r="M351" i="1" s="1"/>
  <c r="O351" i="1"/>
  <c r="L351" i="1"/>
  <c r="J351" i="1"/>
  <c r="D351" i="1"/>
  <c r="V350" i="1"/>
  <c r="U350" i="1"/>
  <c r="T350" i="1"/>
  <c r="S350" i="1"/>
  <c r="R350" i="1"/>
  <c r="P350" i="1"/>
  <c r="M350" i="1" s="1"/>
  <c r="O350" i="1"/>
  <c r="L350" i="1"/>
  <c r="J350" i="1"/>
  <c r="D350" i="1"/>
  <c r="V349" i="1"/>
  <c r="U349" i="1"/>
  <c r="T349" i="1"/>
  <c r="S349" i="1"/>
  <c r="R349" i="1"/>
  <c r="P349" i="1"/>
  <c r="M349" i="1" s="1"/>
  <c r="O349" i="1"/>
  <c r="L349" i="1"/>
  <c r="J349" i="1"/>
  <c r="D349" i="1"/>
  <c r="V348" i="1"/>
  <c r="U348" i="1"/>
  <c r="T348" i="1"/>
  <c r="S348" i="1"/>
  <c r="R348" i="1"/>
  <c r="P348" i="1"/>
  <c r="M348" i="1" s="1"/>
  <c r="O348" i="1"/>
  <c r="L348" i="1"/>
  <c r="J348" i="1"/>
  <c r="D348" i="1"/>
  <c r="V347" i="1"/>
  <c r="U347" i="1"/>
  <c r="T347" i="1"/>
  <c r="S347" i="1"/>
  <c r="R347" i="1"/>
  <c r="P347" i="1"/>
  <c r="M347" i="1" s="1"/>
  <c r="O347" i="1"/>
  <c r="L347" i="1"/>
  <c r="J347" i="1"/>
  <c r="D347" i="1"/>
  <c r="V346" i="1"/>
  <c r="U346" i="1"/>
  <c r="T346" i="1"/>
  <c r="S346" i="1"/>
  <c r="R346" i="1"/>
  <c r="P346" i="1"/>
  <c r="M346" i="1" s="1"/>
  <c r="O346" i="1"/>
  <c r="L346" i="1"/>
  <c r="J346" i="1"/>
  <c r="D346" i="1"/>
  <c r="V345" i="1"/>
  <c r="U345" i="1"/>
  <c r="T345" i="1"/>
  <c r="S345" i="1"/>
  <c r="R345" i="1"/>
  <c r="P345" i="1"/>
  <c r="M345" i="1" s="1"/>
  <c r="O345" i="1"/>
  <c r="L345" i="1"/>
  <c r="J345" i="1"/>
  <c r="D345" i="1"/>
  <c r="V344" i="1"/>
  <c r="U344" i="1"/>
  <c r="T344" i="1"/>
  <c r="S344" i="1"/>
  <c r="R344" i="1"/>
  <c r="P344" i="1"/>
  <c r="M344" i="1" s="1"/>
  <c r="O344" i="1"/>
  <c r="L344" i="1"/>
  <c r="J344" i="1"/>
  <c r="D344" i="1"/>
  <c r="V343" i="1"/>
  <c r="U343" i="1"/>
  <c r="T343" i="1"/>
  <c r="S343" i="1"/>
  <c r="R343" i="1"/>
  <c r="P343" i="1"/>
  <c r="M343" i="1" s="1"/>
  <c r="O343" i="1"/>
  <c r="L343" i="1"/>
  <c r="J343" i="1"/>
  <c r="D343" i="1"/>
  <c r="V342" i="1"/>
  <c r="U342" i="1"/>
  <c r="T342" i="1"/>
  <c r="S342" i="1"/>
  <c r="R342" i="1"/>
  <c r="P342" i="1"/>
  <c r="M342" i="1" s="1"/>
  <c r="O342" i="1"/>
  <c r="L342" i="1"/>
  <c r="J342" i="1"/>
  <c r="D342" i="1"/>
  <c r="U341" i="1"/>
  <c r="V340" i="1"/>
  <c r="U340" i="1"/>
  <c r="T340" i="1"/>
  <c r="S340" i="1"/>
  <c r="R340" i="1"/>
  <c r="P340" i="1"/>
  <c r="L340" i="1"/>
  <c r="V339" i="1"/>
  <c r="U339" i="1"/>
  <c r="T339" i="1"/>
  <c r="S339" i="1"/>
  <c r="R339" i="1"/>
  <c r="P339" i="1"/>
  <c r="L339" i="1"/>
  <c r="V338" i="1"/>
  <c r="U338" i="1"/>
  <c r="T338" i="1"/>
  <c r="S338" i="1"/>
  <c r="R338" i="1"/>
  <c r="P338" i="1"/>
  <c r="L338" i="1"/>
  <c r="V337" i="1"/>
  <c r="U337" i="1"/>
  <c r="T337" i="1"/>
  <c r="S337" i="1"/>
  <c r="R337" i="1"/>
  <c r="P337" i="1"/>
  <c r="L337" i="1"/>
  <c r="V336" i="1"/>
  <c r="U336" i="1"/>
  <c r="T336" i="1"/>
  <c r="S336" i="1"/>
  <c r="R336" i="1"/>
  <c r="P336" i="1"/>
  <c r="L336" i="1"/>
  <c r="V335" i="1"/>
  <c r="U335" i="1"/>
  <c r="T335" i="1"/>
  <c r="S335" i="1"/>
  <c r="R335" i="1"/>
  <c r="P335" i="1"/>
  <c r="L335" i="1"/>
  <c r="V334" i="1"/>
  <c r="U334" i="1"/>
  <c r="T334" i="1"/>
  <c r="S334" i="1"/>
  <c r="R334" i="1"/>
  <c r="P334" i="1"/>
  <c r="L334" i="1"/>
  <c r="V333" i="1"/>
  <c r="U333" i="1"/>
  <c r="T333" i="1"/>
  <c r="S333" i="1"/>
  <c r="R333" i="1"/>
  <c r="P333" i="1"/>
  <c r="L333" i="1"/>
  <c r="V332" i="1"/>
  <c r="U332" i="1"/>
  <c r="T332" i="1"/>
  <c r="S332" i="1"/>
  <c r="R332" i="1"/>
  <c r="P332" i="1"/>
  <c r="L332" i="1"/>
  <c r="V331" i="1"/>
  <c r="U331" i="1"/>
  <c r="T331" i="1"/>
  <c r="S331" i="1"/>
  <c r="R331" i="1"/>
  <c r="P331" i="1"/>
  <c r="L331" i="1"/>
  <c r="V330" i="1"/>
  <c r="U330" i="1"/>
  <c r="T330" i="1"/>
  <c r="S330" i="1"/>
  <c r="R330" i="1"/>
  <c r="P330" i="1"/>
  <c r="L330" i="1"/>
  <c r="V329" i="1"/>
  <c r="U329" i="1"/>
  <c r="T329" i="1"/>
  <c r="S329" i="1"/>
  <c r="R329" i="1"/>
  <c r="P329" i="1"/>
  <c r="L329" i="1"/>
  <c r="V328" i="1"/>
  <c r="U328" i="1"/>
  <c r="T328" i="1"/>
  <c r="S328" i="1"/>
  <c r="R328" i="1"/>
  <c r="P328" i="1"/>
  <c r="L328" i="1"/>
  <c r="U327" i="1"/>
  <c r="V326" i="1"/>
  <c r="U326" i="1"/>
  <c r="T326" i="1"/>
  <c r="S326" i="1"/>
  <c r="R326" i="1"/>
  <c r="P326" i="1"/>
  <c r="J326" i="1"/>
  <c r="V325" i="1"/>
  <c r="U325" i="1"/>
  <c r="T325" i="1"/>
  <c r="S325" i="1"/>
  <c r="R325" i="1"/>
  <c r="P325" i="1"/>
  <c r="J325" i="1"/>
  <c r="V324" i="1"/>
  <c r="U324" i="1"/>
  <c r="T324" i="1"/>
  <c r="S324" i="1"/>
  <c r="R324" i="1"/>
  <c r="P324" i="1"/>
  <c r="J324" i="1"/>
  <c r="V323" i="1"/>
  <c r="U323" i="1"/>
  <c r="T323" i="1"/>
  <c r="S323" i="1"/>
  <c r="R323" i="1"/>
  <c r="P323" i="1"/>
  <c r="J323" i="1"/>
  <c r="V322" i="1"/>
  <c r="U322" i="1"/>
  <c r="T322" i="1"/>
  <c r="S322" i="1"/>
  <c r="R322" i="1"/>
  <c r="P322" i="1"/>
  <c r="M322" i="1" s="1"/>
  <c r="O322" i="1"/>
  <c r="L322" i="1"/>
  <c r="D322" i="1" s="1"/>
  <c r="J322" i="1"/>
  <c r="V321" i="1"/>
  <c r="U321" i="1"/>
  <c r="T321" i="1"/>
  <c r="S321" i="1"/>
  <c r="R321" i="1"/>
  <c r="O321" i="1" s="1"/>
  <c r="P321" i="1"/>
  <c r="M321" i="1" s="1"/>
  <c r="L321" i="1"/>
  <c r="J321" i="1"/>
  <c r="D321" i="1"/>
  <c r="V320" i="1"/>
  <c r="U320" i="1"/>
  <c r="T320" i="1"/>
  <c r="S320" i="1"/>
  <c r="R320" i="1"/>
  <c r="P320" i="1"/>
  <c r="M320" i="1" s="1"/>
  <c r="O320" i="1"/>
  <c r="L320" i="1"/>
  <c r="D320" i="1" s="1"/>
  <c r="J320" i="1"/>
  <c r="V319" i="1"/>
  <c r="U319" i="1"/>
  <c r="T319" i="1"/>
  <c r="S319" i="1"/>
  <c r="R319" i="1"/>
  <c r="O319" i="1" s="1"/>
  <c r="P319" i="1"/>
  <c r="M319" i="1" s="1"/>
  <c r="L319" i="1"/>
  <c r="J319" i="1"/>
  <c r="D319" i="1"/>
  <c r="V318" i="1"/>
  <c r="U318" i="1"/>
  <c r="T318" i="1"/>
  <c r="S318" i="1"/>
  <c r="R318" i="1"/>
  <c r="P318" i="1"/>
  <c r="M318" i="1" s="1"/>
  <c r="O318" i="1"/>
  <c r="L318" i="1"/>
  <c r="D318" i="1" s="1"/>
  <c r="J318" i="1"/>
  <c r="V317" i="1"/>
  <c r="U317" i="1"/>
  <c r="T317" i="1"/>
  <c r="S317" i="1"/>
  <c r="R317" i="1"/>
  <c r="O317" i="1" s="1"/>
  <c r="P317" i="1"/>
  <c r="M317" i="1" s="1"/>
  <c r="L317" i="1"/>
  <c r="J317" i="1"/>
  <c r="V316" i="1"/>
  <c r="U316" i="1"/>
  <c r="T316" i="1"/>
  <c r="S316" i="1"/>
  <c r="R316" i="1"/>
  <c r="P316" i="1"/>
  <c r="L316" i="1"/>
  <c r="J316" i="1"/>
  <c r="D316" i="1" s="1"/>
  <c r="V315" i="1"/>
  <c r="U315" i="1"/>
  <c r="T315" i="1"/>
  <c r="S315" i="1"/>
  <c r="R315" i="1"/>
  <c r="P315" i="1"/>
  <c r="L315" i="1"/>
  <c r="J315" i="1"/>
  <c r="D315" i="1" s="1"/>
  <c r="U314" i="1"/>
  <c r="V313" i="1"/>
  <c r="U313" i="1"/>
  <c r="T313" i="1"/>
  <c r="S313" i="1"/>
  <c r="R313" i="1"/>
  <c r="O313" i="1" s="1"/>
  <c r="P313" i="1"/>
  <c r="L313" i="1"/>
  <c r="D313" i="1" s="1"/>
  <c r="J313" i="1"/>
  <c r="V312" i="1"/>
  <c r="U312" i="1"/>
  <c r="T312" i="1"/>
  <c r="S312" i="1"/>
  <c r="R312" i="1"/>
  <c r="P312" i="1"/>
  <c r="L312" i="1"/>
  <c r="D312" i="1" s="1"/>
  <c r="J312" i="1"/>
  <c r="V311" i="1"/>
  <c r="U311" i="1"/>
  <c r="T311" i="1"/>
  <c r="S311" i="1"/>
  <c r="R311" i="1"/>
  <c r="P311" i="1"/>
  <c r="L311" i="1"/>
  <c r="D311" i="1" s="1"/>
  <c r="J311" i="1"/>
  <c r="V310" i="1"/>
  <c r="U310" i="1"/>
  <c r="T310" i="1"/>
  <c r="S310" i="1"/>
  <c r="R310" i="1"/>
  <c r="P310" i="1"/>
  <c r="L310" i="1"/>
  <c r="D310" i="1" s="1"/>
  <c r="J310" i="1"/>
  <c r="V309" i="1"/>
  <c r="U309" i="1"/>
  <c r="T309" i="1"/>
  <c r="S309" i="1"/>
  <c r="R309" i="1"/>
  <c r="P309" i="1"/>
  <c r="L309" i="1"/>
  <c r="D309" i="1" s="1"/>
  <c r="J309" i="1"/>
  <c r="V308" i="1"/>
  <c r="U308" i="1"/>
  <c r="T308" i="1"/>
  <c r="S308" i="1"/>
  <c r="R308" i="1"/>
  <c r="P308" i="1"/>
  <c r="L308" i="1"/>
  <c r="D308" i="1" s="1"/>
  <c r="J308" i="1"/>
  <c r="V307" i="1"/>
  <c r="U307" i="1"/>
  <c r="T307" i="1"/>
  <c r="S307" i="1"/>
  <c r="R307" i="1"/>
  <c r="P307" i="1"/>
  <c r="L307" i="1"/>
  <c r="D307" i="1" s="1"/>
  <c r="J307" i="1"/>
  <c r="V306" i="1"/>
  <c r="U306" i="1"/>
  <c r="T306" i="1"/>
  <c r="S306" i="1"/>
  <c r="R306" i="1"/>
  <c r="P306" i="1"/>
  <c r="L306" i="1"/>
  <c r="D306" i="1" s="1"/>
  <c r="J306" i="1"/>
  <c r="V305" i="1"/>
  <c r="U305" i="1"/>
  <c r="T305" i="1"/>
  <c r="S305" i="1"/>
  <c r="R305" i="1"/>
  <c r="P305" i="1"/>
  <c r="L305" i="1"/>
  <c r="D305" i="1" s="1"/>
  <c r="J305" i="1"/>
  <c r="V304" i="1"/>
  <c r="U304" i="1"/>
  <c r="T304" i="1"/>
  <c r="S304" i="1"/>
  <c r="R304" i="1"/>
  <c r="P304" i="1"/>
  <c r="L304" i="1"/>
  <c r="D304" i="1" s="1"/>
  <c r="J304" i="1"/>
  <c r="V303" i="1"/>
  <c r="U303" i="1"/>
  <c r="T303" i="1"/>
  <c r="S303" i="1"/>
  <c r="R303" i="1"/>
  <c r="P303" i="1"/>
  <c r="L303" i="1"/>
  <c r="D303" i="1" s="1"/>
  <c r="J303" i="1"/>
  <c r="V302" i="1"/>
  <c r="U302" i="1"/>
  <c r="T302" i="1"/>
  <c r="S302" i="1"/>
  <c r="R302" i="1"/>
  <c r="P302" i="1"/>
  <c r="L302" i="1"/>
  <c r="D302" i="1" s="1"/>
  <c r="J302" i="1"/>
  <c r="U301" i="1"/>
  <c r="V300" i="1"/>
  <c r="U300" i="1"/>
  <c r="T300" i="1"/>
  <c r="S300" i="1"/>
  <c r="R300" i="1"/>
  <c r="P300" i="1"/>
  <c r="O300" i="1" s="1"/>
  <c r="M300" i="1"/>
  <c r="L300" i="1"/>
  <c r="J300" i="1"/>
  <c r="D300" i="1" s="1"/>
  <c r="V299" i="1"/>
  <c r="U299" i="1"/>
  <c r="T299" i="1"/>
  <c r="S299" i="1"/>
  <c r="M299" i="1" s="1"/>
  <c r="R299" i="1"/>
  <c r="P299" i="1"/>
  <c r="O299" i="1" s="1"/>
  <c r="L299" i="1"/>
  <c r="J299" i="1"/>
  <c r="D299" i="1" s="1"/>
  <c r="V298" i="1"/>
  <c r="U298" i="1"/>
  <c r="T298" i="1"/>
  <c r="S298" i="1"/>
  <c r="R298" i="1"/>
  <c r="P298" i="1"/>
  <c r="O298" i="1" s="1"/>
  <c r="M298" i="1"/>
  <c r="L298" i="1"/>
  <c r="J298" i="1"/>
  <c r="D298" i="1" s="1"/>
  <c r="V297" i="1"/>
  <c r="U297" i="1"/>
  <c r="T297" i="1"/>
  <c r="S297" i="1"/>
  <c r="M297" i="1" s="1"/>
  <c r="R297" i="1"/>
  <c r="P297" i="1"/>
  <c r="O297" i="1" s="1"/>
  <c r="L297" i="1"/>
  <c r="J297" i="1"/>
  <c r="D297" i="1" s="1"/>
  <c r="V296" i="1"/>
  <c r="U296" i="1"/>
  <c r="T296" i="1"/>
  <c r="S296" i="1"/>
  <c r="R296" i="1"/>
  <c r="P296" i="1"/>
  <c r="O296" i="1" s="1"/>
  <c r="M296" i="1"/>
  <c r="L296" i="1"/>
  <c r="J296" i="1"/>
  <c r="D296" i="1" s="1"/>
  <c r="V295" i="1"/>
  <c r="U295" i="1"/>
  <c r="T295" i="1"/>
  <c r="S295" i="1"/>
  <c r="M295" i="1" s="1"/>
  <c r="R295" i="1"/>
  <c r="P295" i="1"/>
  <c r="O295" i="1" s="1"/>
  <c r="L295" i="1"/>
  <c r="J295" i="1"/>
  <c r="D295" i="1" s="1"/>
  <c r="V294" i="1"/>
  <c r="U294" i="1"/>
  <c r="T294" i="1"/>
  <c r="S294" i="1"/>
  <c r="R294" i="1"/>
  <c r="P294" i="1"/>
  <c r="O294" i="1" s="1"/>
  <c r="M294" i="1"/>
  <c r="L294" i="1"/>
  <c r="J294" i="1"/>
  <c r="D294" i="1" s="1"/>
  <c r="V293" i="1"/>
  <c r="U293" i="1"/>
  <c r="T293" i="1"/>
  <c r="S293" i="1"/>
  <c r="M293" i="1" s="1"/>
  <c r="R293" i="1"/>
  <c r="P293" i="1"/>
  <c r="O293" i="1" s="1"/>
  <c r="L293" i="1"/>
  <c r="J293" i="1"/>
  <c r="D293" i="1" s="1"/>
  <c r="V292" i="1"/>
  <c r="U292" i="1"/>
  <c r="T292" i="1"/>
  <c r="S292" i="1"/>
  <c r="R292" i="1"/>
  <c r="P292" i="1"/>
  <c r="O292" i="1" s="1"/>
  <c r="M292" i="1"/>
  <c r="L292" i="1"/>
  <c r="J292" i="1"/>
  <c r="D292" i="1" s="1"/>
  <c r="V291" i="1"/>
  <c r="U291" i="1"/>
  <c r="T291" i="1"/>
  <c r="S291" i="1"/>
  <c r="M291" i="1" s="1"/>
  <c r="R291" i="1"/>
  <c r="P291" i="1"/>
  <c r="O291" i="1" s="1"/>
  <c r="L291" i="1"/>
  <c r="J291" i="1"/>
  <c r="D291" i="1" s="1"/>
  <c r="V290" i="1"/>
  <c r="U290" i="1"/>
  <c r="T290" i="1"/>
  <c r="S290" i="1"/>
  <c r="R290" i="1"/>
  <c r="P290" i="1"/>
  <c r="O290" i="1" s="1"/>
  <c r="M290" i="1"/>
  <c r="L290" i="1"/>
  <c r="J290" i="1"/>
  <c r="D290" i="1" s="1"/>
  <c r="V289" i="1"/>
  <c r="U289" i="1"/>
  <c r="T289" i="1"/>
  <c r="S289" i="1"/>
  <c r="M289" i="1" s="1"/>
  <c r="R289" i="1"/>
  <c r="P289" i="1"/>
  <c r="O289" i="1" s="1"/>
  <c r="L289" i="1"/>
  <c r="J289" i="1"/>
  <c r="D289" i="1" s="1"/>
  <c r="U288" i="1"/>
  <c r="V287" i="1"/>
  <c r="U287" i="1"/>
  <c r="T287" i="1"/>
  <c r="S287" i="1"/>
  <c r="R287" i="1"/>
  <c r="P287" i="1"/>
  <c r="M287" i="1" s="1"/>
  <c r="O287" i="1"/>
  <c r="L287" i="1"/>
  <c r="J287" i="1"/>
  <c r="D287" i="1"/>
  <c r="V286" i="1"/>
  <c r="U286" i="1"/>
  <c r="T286" i="1"/>
  <c r="S286" i="1"/>
  <c r="R286" i="1"/>
  <c r="P286" i="1"/>
  <c r="M286" i="1" s="1"/>
  <c r="O286" i="1"/>
  <c r="L286" i="1"/>
  <c r="J286" i="1"/>
  <c r="D286" i="1"/>
  <c r="V285" i="1"/>
  <c r="U285" i="1"/>
  <c r="T285" i="1"/>
  <c r="S285" i="1"/>
  <c r="R285" i="1"/>
  <c r="P285" i="1"/>
  <c r="M285" i="1" s="1"/>
  <c r="O285" i="1"/>
  <c r="L285" i="1"/>
  <c r="J285" i="1"/>
  <c r="D285" i="1"/>
  <c r="V284" i="1"/>
  <c r="U284" i="1"/>
  <c r="T284" i="1"/>
  <c r="S284" i="1"/>
  <c r="R284" i="1"/>
  <c r="P284" i="1"/>
  <c r="M284" i="1" s="1"/>
  <c r="O284" i="1"/>
  <c r="L284" i="1"/>
  <c r="J284" i="1"/>
  <c r="D284" i="1"/>
  <c r="V283" i="1"/>
  <c r="U283" i="1"/>
  <c r="T283" i="1"/>
  <c r="S283" i="1"/>
  <c r="R283" i="1"/>
  <c r="P283" i="1"/>
  <c r="M283" i="1" s="1"/>
  <c r="O283" i="1"/>
  <c r="L283" i="1"/>
  <c r="J283" i="1"/>
  <c r="D283" i="1"/>
  <c r="V282" i="1"/>
  <c r="U282" i="1"/>
  <c r="T282" i="1"/>
  <c r="S282" i="1"/>
  <c r="R282" i="1"/>
  <c r="P282" i="1"/>
  <c r="M282" i="1" s="1"/>
  <c r="O282" i="1"/>
  <c r="L282" i="1"/>
  <c r="J282" i="1"/>
  <c r="D282" i="1"/>
  <c r="V281" i="1"/>
  <c r="U281" i="1"/>
  <c r="T281" i="1"/>
  <c r="S281" i="1"/>
  <c r="R281" i="1"/>
  <c r="P281" i="1"/>
  <c r="M281" i="1" s="1"/>
  <c r="O281" i="1"/>
  <c r="L281" i="1"/>
  <c r="J281" i="1"/>
  <c r="D281" i="1"/>
  <c r="V280" i="1"/>
  <c r="U280" i="1"/>
  <c r="T280" i="1"/>
  <c r="S280" i="1"/>
  <c r="R280" i="1"/>
  <c r="P280" i="1"/>
  <c r="M280" i="1" s="1"/>
  <c r="O280" i="1"/>
  <c r="L280" i="1"/>
  <c r="J280" i="1"/>
  <c r="D280" i="1"/>
  <c r="V279" i="1"/>
  <c r="U279" i="1"/>
  <c r="T279" i="1"/>
  <c r="S279" i="1"/>
  <c r="R279" i="1"/>
  <c r="P279" i="1"/>
  <c r="M279" i="1" s="1"/>
  <c r="O279" i="1"/>
  <c r="L279" i="1"/>
  <c r="J279" i="1"/>
  <c r="D279" i="1"/>
  <c r="V278" i="1"/>
  <c r="U278" i="1"/>
  <c r="T278" i="1"/>
  <c r="S278" i="1"/>
  <c r="R278" i="1"/>
  <c r="P278" i="1"/>
  <c r="M278" i="1" s="1"/>
  <c r="O278" i="1"/>
  <c r="L278" i="1"/>
  <c r="J278" i="1"/>
  <c r="D278" i="1"/>
  <c r="V277" i="1"/>
  <c r="U277" i="1"/>
  <c r="T277" i="1"/>
  <c r="S277" i="1"/>
  <c r="R277" i="1"/>
  <c r="P277" i="1"/>
  <c r="M277" i="1" s="1"/>
  <c r="O277" i="1"/>
  <c r="L277" i="1"/>
  <c r="J277" i="1"/>
  <c r="D277" i="1"/>
  <c r="V276" i="1"/>
  <c r="U276" i="1"/>
  <c r="T276" i="1"/>
  <c r="S276" i="1"/>
  <c r="R276" i="1"/>
  <c r="P276" i="1"/>
  <c r="M276" i="1" s="1"/>
  <c r="O276" i="1"/>
  <c r="L276" i="1"/>
  <c r="J276" i="1"/>
  <c r="D276" i="1"/>
  <c r="V274" i="1"/>
  <c r="U274" i="1"/>
  <c r="T274" i="1"/>
  <c r="S274" i="1"/>
  <c r="R274" i="1"/>
  <c r="P274" i="1"/>
  <c r="M274" i="1" s="1"/>
  <c r="O274" i="1"/>
  <c r="L274" i="1"/>
  <c r="J274" i="1"/>
  <c r="D274" i="1"/>
  <c r="V273" i="1"/>
  <c r="U273" i="1"/>
  <c r="T273" i="1"/>
  <c r="S273" i="1"/>
  <c r="R273" i="1"/>
  <c r="P273" i="1"/>
  <c r="M273" i="1" s="1"/>
  <c r="O273" i="1"/>
  <c r="L273" i="1"/>
  <c r="J273" i="1"/>
  <c r="D273" i="1"/>
  <c r="V272" i="1"/>
  <c r="U272" i="1"/>
  <c r="T272" i="1"/>
  <c r="S272" i="1"/>
  <c r="R272" i="1"/>
  <c r="P272" i="1"/>
  <c r="M272" i="1" s="1"/>
  <c r="O272" i="1"/>
  <c r="L272" i="1"/>
  <c r="J272" i="1"/>
  <c r="D272" i="1"/>
  <c r="V271" i="1"/>
  <c r="U271" i="1"/>
  <c r="T271" i="1"/>
  <c r="S271" i="1"/>
  <c r="R271" i="1"/>
  <c r="P271" i="1"/>
  <c r="M271" i="1" s="1"/>
  <c r="O271" i="1"/>
  <c r="L271" i="1"/>
  <c r="J271" i="1"/>
  <c r="D271" i="1"/>
  <c r="V270" i="1"/>
  <c r="U270" i="1"/>
  <c r="T270" i="1"/>
  <c r="S270" i="1"/>
  <c r="R270" i="1"/>
  <c r="P270" i="1"/>
  <c r="M270" i="1" s="1"/>
  <c r="O270" i="1"/>
  <c r="L270" i="1"/>
  <c r="J270" i="1"/>
  <c r="D270" i="1"/>
  <c r="V269" i="1"/>
  <c r="U269" i="1"/>
  <c r="T269" i="1"/>
  <c r="S269" i="1"/>
  <c r="R269" i="1"/>
  <c r="P269" i="1"/>
  <c r="M269" i="1" s="1"/>
  <c r="O269" i="1"/>
  <c r="L269" i="1"/>
  <c r="J269" i="1"/>
  <c r="D269" i="1"/>
  <c r="V268" i="1"/>
  <c r="U268" i="1"/>
  <c r="T268" i="1"/>
  <c r="S268" i="1"/>
  <c r="R268" i="1"/>
  <c r="P268" i="1"/>
  <c r="M268" i="1" s="1"/>
  <c r="O268" i="1"/>
  <c r="L268" i="1"/>
  <c r="J268" i="1"/>
  <c r="D268" i="1"/>
  <c r="V267" i="1"/>
  <c r="U267" i="1"/>
  <c r="T267" i="1"/>
  <c r="S267" i="1"/>
  <c r="R267" i="1"/>
  <c r="P267" i="1"/>
  <c r="M267" i="1" s="1"/>
  <c r="O267" i="1"/>
  <c r="L267" i="1"/>
  <c r="J267" i="1"/>
  <c r="D267" i="1"/>
  <c r="V266" i="1"/>
  <c r="U266" i="1"/>
  <c r="T266" i="1"/>
  <c r="S266" i="1"/>
  <c r="R266" i="1"/>
  <c r="P266" i="1"/>
  <c r="M266" i="1" s="1"/>
  <c r="O266" i="1"/>
  <c r="L266" i="1"/>
  <c r="J266" i="1"/>
  <c r="D266" i="1"/>
  <c r="V265" i="1"/>
  <c r="U265" i="1"/>
  <c r="T265" i="1"/>
  <c r="S265" i="1"/>
  <c r="R265" i="1"/>
  <c r="P265" i="1"/>
  <c r="M265" i="1" s="1"/>
  <c r="O265" i="1"/>
  <c r="L265" i="1"/>
  <c r="J265" i="1"/>
  <c r="D265" i="1"/>
  <c r="V264" i="1"/>
  <c r="U264" i="1"/>
  <c r="T264" i="1"/>
  <c r="S264" i="1"/>
  <c r="R264" i="1"/>
  <c r="P264" i="1"/>
  <c r="M264" i="1" s="1"/>
  <c r="O264" i="1"/>
  <c r="L264" i="1"/>
  <c r="J264" i="1"/>
  <c r="D264" i="1"/>
  <c r="V263" i="1"/>
  <c r="U263" i="1"/>
  <c r="T263" i="1"/>
  <c r="S263" i="1"/>
  <c r="R263" i="1"/>
  <c r="P263" i="1"/>
  <c r="M263" i="1" s="1"/>
  <c r="O263" i="1"/>
  <c r="L263" i="1"/>
  <c r="J263" i="1"/>
  <c r="D263" i="1"/>
  <c r="U262" i="1"/>
  <c r="V261" i="1"/>
  <c r="U261" i="1"/>
  <c r="T261" i="1"/>
  <c r="S261" i="1"/>
  <c r="R261" i="1"/>
  <c r="O261" i="1" s="1"/>
  <c r="P261" i="1"/>
  <c r="M261" i="1" s="1"/>
  <c r="L261" i="1"/>
  <c r="J261" i="1"/>
  <c r="V260" i="1"/>
  <c r="U260" i="1"/>
  <c r="T260" i="1"/>
  <c r="S260" i="1"/>
  <c r="R260" i="1"/>
  <c r="P260" i="1"/>
  <c r="J260" i="1" s="1"/>
  <c r="M260" i="1"/>
  <c r="L260" i="1"/>
  <c r="V259" i="1"/>
  <c r="U259" i="1"/>
  <c r="T259" i="1"/>
  <c r="S259" i="1"/>
  <c r="R259" i="1"/>
  <c r="O259" i="1" s="1"/>
  <c r="P259" i="1"/>
  <c r="M259" i="1" s="1"/>
  <c r="L259" i="1"/>
  <c r="J259" i="1"/>
  <c r="V258" i="1"/>
  <c r="U258" i="1"/>
  <c r="T258" i="1"/>
  <c r="S258" i="1"/>
  <c r="R258" i="1"/>
  <c r="P258" i="1"/>
  <c r="O258" i="1" s="1"/>
  <c r="M258" i="1"/>
  <c r="L258" i="1"/>
  <c r="V257" i="1"/>
  <c r="U257" i="1"/>
  <c r="T257" i="1"/>
  <c r="S257" i="1"/>
  <c r="R257" i="1"/>
  <c r="O257" i="1" s="1"/>
  <c r="P257" i="1"/>
  <c r="M257" i="1"/>
  <c r="L257" i="1"/>
  <c r="D257" i="1" s="1"/>
  <c r="J257" i="1"/>
  <c r="V256" i="1"/>
  <c r="U256" i="1"/>
  <c r="T256" i="1"/>
  <c r="S256" i="1"/>
  <c r="M256" i="1" s="1"/>
  <c r="R256" i="1"/>
  <c r="O256" i="1" s="1"/>
  <c r="P256" i="1"/>
  <c r="L256" i="1"/>
  <c r="D256" i="1" s="1"/>
  <c r="J256" i="1"/>
  <c r="V255" i="1"/>
  <c r="U255" i="1"/>
  <c r="T255" i="1"/>
  <c r="S255" i="1"/>
  <c r="R255" i="1"/>
  <c r="O255" i="1" s="1"/>
  <c r="P255" i="1"/>
  <c r="M255" i="1"/>
  <c r="L255" i="1"/>
  <c r="D255" i="1" s="1"/>
  <c r="J255" i="1"/>
  <c r="V254" i="1"/>
  <c r="U254" i="1"/>
  <c r="T254" i="1"/>
  <c r="S254" i="1"/>
  <c r="R254" i="1"/>
  <c r="P254" i="1"/>
  <c r="O254" i="1"/>
  <c r="M254" i="1"/>
  <c r="L254" i="1"/>
  <c r="J254" i="1"/>
  <c r="D254" i="1"/>
  <c r="V253" i="1"/>
  <c r="U253" i="1"/>
  <c r="T253" i="1"/>
  <c r="S253" i="1"/>
  <c r="R253" i="1"/>
  <c r="P253" i="1"/>
  <c r="O253" i="1"/>
  <c r="M253" i="1"/>
  <c r="L253" i="1"/>
  <c r="J253" i="1"/>
  <c r="D253" i="1"/>
  <c r="V252" i="1"/>
  <c r="U252" i="1"/>
  <c r="T252" i="1"/>
  <c r="S252" i="1"/>
  <c r="R252" i="1"/>
  <c r="P252" i="1"/>
  <c r="O252" i="1"/>
  <c r="M252" i="1"/>
  <c r="L252" i="1"/>
  <c r="J252" i="1"/>
  <c r="D252" i="1"/>
  <c r="V251" i="1"/>
  <c r="U251" i="1"/>
  <c r="T251" i="1"/>
  <c r="S251" i="1"/>
  <c r="R251" i="1"/>
  <c r="P251" i="1"/>
  <c r="O251" i="1"/>
  <c r="M251" i="1"/>
  <c r="L251" i="1"/>
  <c r="J251" i="1"/>
  <c r="D251" i="1"/>
  <c r="V250" i="1"/>
  <c r="U250" i="1"/>
  <c r="T250" i="1"/>
  <c r="S250" i="1"/>
  <c r="R250" i="1"/>
  <c r="P250" i="1"/>
  <c r="O250" i="1"/>
  <c r="M250" i="1"/>
  <c r="L250" i="1"/>
  <c r="J250" i="1"/>
  <c r="D250" i="1"/>
  <c r="U249" i="1"/>
  <c r="V248" i="1"/>
  <c r="U248" i="1"/>
  <c r="T248" i="1"/>
  <c r="S248" i="1"/>
  <c r="R248" i="1"/>
  <c r="P248" i="1"/>
  <c r="M248" i="1" s="1"/>
  <c r="O248" i="1"/>
  <c r="L248" i="1"/>
  <c r="J248" i="1"/>
  <c r="D248" i="1"/>
  <c r="V247" i="1"/>
  <c r="U247" i="1"/>
  <c r="T247" i="1"/>
  <c r="S247" i="1"/>
  <c r="R247" i="1"/>
  <c r="P247" i="1"/>
  <c r="M247" i="1" s="1"/>
  <c r="O247" i="1"/>
  <c r="L247" i="1"/>
  <c r="J247" i="1"/>
  <c r="D247" i="1"/>
  <c r="V246" i="1"/>
  <c r="U246" i="1"/>
  <c r="T246" i="1"/>
  <c r="S246" i="1"/>
  <c r="R246" i="1"/>
  <c r="P246" i="1"/>
  <c r="M246" i="1" s="1"/>
  <c r="O246" i="1"/>
  <c r="L246" i="1"/>
  <c r="J246" i="1"/>
  <c r="D246" i="1"/>
  <c r="V245" i="1"/>
  <c r="U245" i="1"/>
  <c r="T245" i="1"/>
  <c r="S245" i="1"/>
  <c r="R245" i="1"/>
  <c r="P245" i="1"/>
  <c r="M245" i="1" s="1"/>
  <c r="O245" i="1"/>
  <c r="L245" i="1"/>
  <c r="J245" i="1"/>
  <c r="D245" i="1"/>
  <c r="V244" i="1"/>
  <c r="U244" i="1"/>
  <c r="T244" i="1"/>
  <c r="S244" i="1"/>
  <c r="R244" i="1"/>
  <c r="P244" i="1"/>
  <c r="O244" i="1"/>
  <c r="M244" i="1"/>
  <c r="L244" i="1"/>
  <c r="J244" i="1"/>
  <c r="D244" i="1"/>
  <c r="V243" i="1"/>
  <c r="U243" i="1"/>
  <c r="T243" i="1"/>
  <c r="S243" i="1"/>
  <c r="R243" i="1"/>
  <c r="P243" i="1"/>
  <c r="O243" i="1"/>
  <c r="M243" i="1"/>
  <c r="L243" i="1"/>
  <c r="J243" i="1"/>
  <c r="D243" i="1"/>
  <c r="V242" i="1"/>
  <c r="U242" i="1"/>
  <c r="T242" i="1"/>
  <c r="S242" i="1"/>
  <c r="R242" i="1"/>
  <c r="P242" i="1"/>
  <c r="O242" i="1"/>
  <c r="M242" i="1"/>
  <c r="L242" i="1"/>
  <c r="J242" i="1"/>
  <c r="D242" i="1"/>
  <c r="V241" i="1"/>
  <c r="U241" i="1"/>
  <c r="T241" i="1"/>
  <c r="S241" i="1"/>
  <c r="R241" i="1"/>
  <c r="P241" i="1"/>
  <c r="O241" i="1"/>
  <c r="M241" i="1"/>
  <c r="L241" i="1"/>
  <c r="J241" i="1"/>
  <c r="D241" i="1"/>
  <c r="V240" i="1"/>
  <c r="U240" i="1"/>
  <c r="T240" i="1"/>
  <c r="O240" i="1" s="1"/>
  <c r="S240" i="1"/>
  <c r="R240" i="1"/>
  <c r="P240" i="1"/>
  <c r="M240" i="1"/>
  <c r="L240" i="1"/>
  <c r="J240" i="1"/>
  <c r="D240" i="1"/>
  <c r="V239" i="1"/>
  <c r="U239" i="1"/>
  <c r="T239" i="1"/>
  <c r="S239" i="1"/>
  <c r="R239" i="1"/>
  <c r="P239" i="1"/>
  <c r="O239" i="1"/>
  <c r="M239" i="1"/>
  <c r="L239" i="1"/>
  <c r="J239" i="1"/>
  <c r="D239" i="1"/>
  <c r="V238" i="1"/>
  <c r="U238" i="1"/>
  <c r="T238" i="1"/>
  <c r="S238" i="1"/>
  <c r="R238" i="1"/>
  <c r="P238" i="1"/>
  <c r="O238" i="1"/>
  <c r="M238" i="1"/>
  <c r="L238" i="1"/>
  <c r="J238" i="1"/>
  <c r="D238" i="1"/>
  <c r="V237" i="1"/>
  <c r="U237" i="1"/>
  <c r="T237" i="1"/>
  <c r="S237" i="1"/>
  <c r="R237" i="1"/>
  <c r="P237" i="1"/>
  <c r="O237" i="1"/>
  <c r="M237" i="1"/>
  <c r="L237" i="1"/>
  <c r="J237" i="1"/>
  <c r="D237" i="1"/>
  <c r="U236" i="1"/>
  <c r="V235" i="1"/>
  <c r="U235" i="1"/>
  <c r="T235" i="1"/>
  <c r="S235" i="1"/>
  <c r="R235" i="1"/>
  <c r="P235" i="1"/>
  <c r="V234" i="1"/>
  <c r="U234" i="1"/>
  <c r="T234" i="1"/>
  <c r="S234" i="1"/>
  <c r="R234" i="1"/>
  <c r="P234" i="1"/>
  <c r="O234" i="1"/>
  <c r="L234" i="1"/>
  <c r="D234" i="1" s="1"/>
  <c r="J234" i="1"/>
  <c r="V233" i="1"/>
  <c r="U233" i="1"/>
  <c r="T233" i="1"/>
  <c r="S233" i="1"/>
  <c r="R233" i="1"/>
  <c r="P233" i="1"/>
  <c r="V232" i="1"/>
  <c r="U232" i="1"/>
  <c r="T232" i="1"/>
  <c r="O232" i="1" s="1"/>
  <c r="S232" i="1"/>
  <c r="R232" i="1"/>
  <c r="P232" i="1"/>
  <c r="L232" i="1"/>
  <c r="D232" i="1" s="1"/>
  <c r="J232" i="1"/>
  <c r="V231" i="1"/>
  <c r="U231" i="1"/>
  <c r="T231" i="1"/>
  <c r="S231" i="1"/>
  <c r="R231" i="1"/>
  <c r="L231" i="1" s="1"/>
  <c r="P231" i="1"/>
  <c r="V230" i="1"/>
  <c r="U230" i="1"/>
  <c r="T230" i="1"/>
  <c r="S230" i="1"/>
  <c r="R230" i="1"/>
  <c r="O230" i="1" s="1"/>
  <c r="P230" i="1"/>
  <c r="L230" i="1"/>
  <c r="D230" i="1" s="1"/>
  <c r="J230" i="1"/>
  <c r="V229" i="1"/>
  <c r="U229" i="1"/>
  <c r="T229" i="1"/>
  <c r="S229" i="1"/>
  <c r="R229" i="1"/>
  <c r="L229" i="1" s="1"/>
  <c r="P229" i="1"/>
  <c r="V228" i="1"/>
  <c r="U228" i="1"/>
  <c r="T228" i="1"/>
  <c r="S228" i="1"/>
  <c r="R228" i="1"/>
  <c r="O228" i="1" s="1"/>
  <c r="P228" i="1"/>
  <c r="L228" i="1"/>
  <c r="D228" i="1" s="1"/>
  <c r="J228" i="1"/>
  <c r="V227" i="1"/>
  <c r="U227" i="1"/>
  <c r="T227" i="1"/>
  <c r="S227" i="1"/>
  <c r="R227" i="1"/>
  <c r="L227" i="1" s="1"/>
  <c r="P227" i="1"/>
  <c r="V226" i="1"/>
  <c r="U226" i="1"/>
  <c r="T226" i="1"/>
  <c r="S226" i="1"/>
  <c r="R226" i="1"/>
  <c r="O226" i="1" s="1"/>
  <c r="P226" i="1"/>
  <c r="L226" i="1"/>
  <c r="D226" i="1" s="1"/>
  <c r="J226" i="1"/>
  <c r="V225" i="1"/>
  <c r="U225" i="1"/>
  <c r="T225" i="1"/>
  <c r="S225" i="1"/>
  <c r="R225" i="1"/>
  <c r="L225" i="1" s="1"/>
  <c r="P225" i="1"/>
  <c r="V224" i="1"/>
  <c r="U224" i="1"/>
  <c r="T224" i="1"/>
  <c r="S224" i="1"/>
  <c r="R224" i="1"/>
  <c r="O224" i="1" s="1"/>
  <c r="P224" i="1"/>
  <c r="L224" i="1"/>
  <c r="D224" i="1" s="1"/>
  <c r="J224" i="1"/>
  <c r="U223" i="1"/>
  <c r="V222" i="1"/>
  <c r="U222" i="1"/>
  <c r="T222" i="1"/>
  <c r="S222" i="1"/>
  <c r="R222" i="1"/>
  <c r="P222" i="1"/>
  <c r="M222" i="1" s="1"/>
  <c r="J222" i="1"/>
  <c r="V221" i="1"/>
  <c r="U221" i="1"/>
  <c r="T221" i="1"/>
  <c r="S221" i="1"/>
  <c r="R221" i="1"/>
  <c r="P221" i="1"/>
  <c r="J221" i="1" s="1"/>
  <c r="M221" i="1"/>
  <c r="L221" i="1"/>
  <c r="V220" i="1"/>
  <c r="U220" i="1"/>
  <c r="T220" i="1"/>
  <c r="S220" i="1"/>
  <c r="R220" i="1"/>
  <c r="P220" i="1"/>
  <c r="M220" i="1" s="1"/>
  <c r="J220" i="1"/>
  <c r="V219" i="1"/>
  <c r="U219" i="1"/>
  <c r="T219" i="1"/>
  <c r="S219" i="1"/>
  <c r="R219" i="1"/>
  <c r="P219" i="1"/>
  <c r="J219" i="1" s="1"/>
  <c r="M219" i="1"/>
  <c r="L219" i="1"/>
  <c r="V218" i="1"/>
  <c r="U218" i="1"/>
  <c r="T218" i="1"/>
  <c r="S218" i="1"/>
  <c r="R218" i="1"/>
  <c r="P218" i="1"/>
  <c r="J218" i="1"/>
  <c r="V217" i="1"/>
  <c r="U217" i="1"/>
  <c r="T217" i="1"/>
  <c r="S217" i="1"/>
  <c r="R217" i="1"/>
  <c r="P217" i="1"/>
  <c r="J217" i="1" s="1"/>
  <c r="M217" i="1"/>
  <c r="L217" i="1"/>
  <c r="V216" i="1"/>
  <c r="U216" i="1"/>
  <c r="T216" i="1"/>
  <c r="S216" i="1"/>
  <c r="R216" i="1"/>
  <c r="P216" i="1"/>
  <c r="J216" i="1"/>
  <c r="V215" i="1"/>
  <c r="U215" i="1"/>
  <c r="T215" i="1"/>
  <c r="S215" i="1"/>
  <c r="R215" i="1"/>
  <c r="P215" i="1"/>
  <c r="J215" i="1" s="1"/>
  <c r="M215" i="1"/>
  <c r="L215" i="1"/>
  <c r="V214" i="1"/>
  <c r="U214" i="1"/>
  <c r="T214" i="1"/>
  <c r="S214" i="1"/>
  <c r="R214" i="1"/>
  <c r="P214" i="1"/>
  <c r="M214" i="1" s="1"/>
  <c r="J214" i="1"/>
  <c r="V213" i="1"/>
  <c r="U213" i="1"/>
  <c r="T213" i="1"/>
  <c r="S213" i="1"/>
  <c r="R213" i="1"/>
  <c r="P213" i="1"/>
  <c r="M213" i="1"/>
  <c r="V212" i="1"/>
  <c r="U212" i="1"/>
  <c r="T212" i="1"/>
  <c r="S212" i="1"/>
  <c r="R212" i="1"/>
  <c r="P212" i="1"/>
  <c r="V211" i="1"/>
  <c r="U211" i="1"/>
  <c r="T211" i="1"/>
  <c r="S211" i="1"/>
  <c r="R211" i="1"/>
  <c r="P211" i="1"/>
  <c r="J211" i="1" s="1"/>
  <c r="M211" i="1"/>
  <c r="L211" i="1"/>
  <c r="U210" i="1"/>
  <c r="V209" i="1"/>
  <c r="U209" i="1"/>
  <c r="T209" i="1"/>
  <c r="S209" i="1"/>
  <c r="M209" i="1" s="1"/>
  <c r="R209" i="1"/>
  <c r="O209" i="1" s="1"/>
  <c r="P209" i="1"/>
  <c r="L209" i="1"/>
  <c r="D209" i="1" s="1"/>
  <c r="J209" i="1"/>
  <c r="V208" i="1"/>
  <c r="U208" i="1"/>
  <c r="T208" i="1"/>
  <c r="S208" i="1"/>
  <c r="R208" i="1"/>
  <c r="O208" i="1" s="1"/>
  <c r="L208" i="1" s="1"/>
  <c r="P208" i="1"/>
  <c r="M208" i="1"/>
  <c r="V207" i="1"/>
  <c r="U207" i="1"/>
  <c r="T207" i="1"/>
  <c r="S207" i="1"/>
  <c r="R207" i="1"/>
  <c r="P207" i="1"/>
  <c r="V206" i="1"/>
  <c r="U206" i="1"/>
  <c r="T206" i="1"/>
  <c r="S206" i="1"/>
  <c r="R206" i="1"/>
  <c r="M206" i="1" s="1"/>
  <c r="J206" i="1" s="1"/>
  <c r="P206" i="1"/>
  <c r="O206" i="1"/>
  <c r="L206" i="1" s="1"/>
  <c r="D206" i="1"/>
  <c r="V205" i="1"/>
  <c r="U205" i="1"/>
  <c r="T205" i="1"/>
  <c r="S205" i="1"/>
  <c r="R205" i="1"/>
  <c r="P205" i="1"/>
  <c r="O205" i="1"/>
  <c r="M205" i="1"/>
  <c r="J205" i="1" s="1"/>
  <c r="V204" i="1"/>
  <c r="U204" i="1"/>
  <c r="T204" i="1"/>
  <c r="S204" i="1"/>
  <c r="R204" i="1"/>
  <c r="O204" i="1" s="1"/>
  <c r="P204" i="1"/>
  <c r="M204" i="1"/>
  <c r="V203" i="1"/>
  <c r="U203" i="1"/>
  <c r="T203" i="1"/>
  <c r="S203" i="1"/>
  <c r="R203" i="1"/>
  <c r="P203" i="1"/>
  <c r="L203" i="1"/>
  <c r="D203" i="1" s="1"/>
  <c r="J203" i="1"/>
  <c r="V202" i="1"/>
  <c r="U202" i="1"/>
  <c r="T202" i="1"/>
  <c r="S202" i="1"/>
  <c r="R202" i="1"/>
  <c r="P202" i="1"/>
  <c r="V201" i="1"/>
  <c r="U201" i="1"/>
  <c r="T201" i="1"/>
  <c r="S201" i="1"/>
  <c r="R201" i="1"/>
  <c r="M201" i="1" s="1"/>
  <c r="P201" i="1"/>
  <c r="O201" i="1"/>
  <c r="L201" i="1" s="1"/>
  <c r="V200" i="1"/>
  <c r="U200" i="1"/>
  <c r="T200" i="1"/>
  <c r="S200" i="1"/>
  <c r="R200" i="1"/>
  <c r="P200" i="1"/>
  <c r="O200" i="1"/>
  <c r="L200" i="1" s="1"/>
  <c r="M200" i="1"/>
  <c r="V199" i="1"/>
  <c r="U199" i="1"/>
  <c r="T199" i="1"/>
  <c r="S199" i="1"/>
  <c r="R199" i="1"/>
  <c r="P199" i="1"/>
  <c r="J199" i="1"/>
  <c r="V198" i="1"/>
  <c r="U198" i="1"/>
  <c r="T198" i="1"/>
  <c r="S198" i="1"/>
  <c r="R198" i="1"/>
  <c r="O198" i="1" s="1"/>
  <c r="P198" i="1"/>
  <c r="M198" i="1"/>
  <c r="L198" i="1"/>
  <c r="D198" i="1" s="1"/>
  <c r="J198" i="1"/>
  <c r="U197" i="1"/>
  <c r="V196" i="1"/>
  <c r="U196" i="1"/>
  <c r="T196" i="1"/>
  <c r="S196" i="1"/>
  <c r="R196" i="1"/>
  <c r="P196" i="1"/>
  <c r="J196" i="1" s="1"/>
  <c r="O196" i="1"/>
  <c r="M196" i="1"/>
  <c r="L196" i="1"/>
  <c r="D196" i="1"/>
  <c r="V195" i="1"/>
  <c r="U195" i="1"/>
  <c r="T195" i="1"/>
  <c r="S195" i="1"/>
  <c r="R195" i="1"/>
  <c r="P195" i="1"/>
  <c r="O195" i="1"/>
  <c r="M195" i="1"/>
  <c r="V194" i="1"/>
  <c r="U194" i="1"/>
  <c r="T194" i="1"/>
  <c r="S194" i="1"/>
  <c r="R194" i="1"/>
  <c r="P194" i="1"/>
  <c r="O194" i="1"/>
  <c r="M194" i="1"/>
  <c r="L194" i="1"/>
  <c r="J194" i="1"/>
  <c r="D194" i="1"/>
  <c r="V193" i="1"/>
  <c r="U193" i="1"/>
  <c r="T193" i="1"/>
  <c r="S193" i="1"/>
  <c r="R193" i="1"/>
  <c r="P193" i="1"/>
  <c r="O193" i="1"/>
  <c r="M193" i="1"/>
  <c r="J193" i="1" s="1"/>
  <c r="V192" i="1"/>
  <c r="U192" i="1"/>
  <c r="T192" i="1"/>
  <c r="S192" i="1"/>
  <c r="R192" i="1"/>
  <c r="P192" i="1"/>
  <c r="V191" i="1"/>
  <c r="U191" i="1"/>
  <c r="T191" i="1"/>
  <c r="S191" i="1"/>
  <c r="R191" i="1"/>
  <c r="P191" i="1"/>
  <c r="O191" i="1"/>
  <c r="V190" i="1"/>
  <c r="U190" i="1"/>
  <c r="T190" i="1"/>
  <c r="S190" i="1"/>
  <c r="R190" i="1"/>
  <c r="P190" i="1"/>
  <c r="O190" i="1"/>
  <c r="M190" i="1"/>
  <c r="L190" i="1"/>
  <c r="J190" i="1"/>
  <c r="D190" i="1"/>
  <c r="V189" i="1"/>
  <c r="U189" i="1"/>
  <c r="T189" i="1"/>
  <c r="S189" i="1"/>
  <c r="R189" i="1"/>
  <c r="P189" i="1"/>
  <c r="J189" i="1" s="1"/>
  <c r="O189" i="1"/>
  <c r="L189" i="1" s="1"/>
  <c r="M189" i="1"/>
  <c r="V188" i="1"/>
  <c r="U188" i="1"/>
  <c r="T188" i="1"/>
  <c r="O188" i="1" s="1"/>
  <c r="S188" i="1"/>
  <c r="M188" i="1" s="1"/>
  <c r="J188" i="1" s="1"/>
  <c r="R188" i="1"/>
  <c r="P188" i="1"/>
  <c r="V187" i="1"/>
  <c r="U187" i="1"/>
  <c r="T187" i="1"/>
  <c r="S187" i="1"/>
  <c r="R187" i="1"/>
  <c r="P187" i="1"/>
  <c r="V186" i="1"/>
  <c r="U186" i="1"/>
  <c r="T186" i="1"/>
  <c r="S186" i="1"/>
  <c r="R186" i="1"/>
  <c r="P186" i="1"/>
  <c r="M186" i="1" s="1"/>
  <c r="L186" i="1"/>
  <c r="J186" i="1"/>
  <c r="D186" i="1" s="1"/>
  <c r="V185" i="1"/>
  <c r="U185" i="1"/>
  <c r="T185" i="1"/>
  <c r="S185" i="1"/>
  <c r="R185" i="1"/>
  <c r="P185" i="1"/>
  <c r="O185" i="1"/>
  <c r="U184" i="1"/>
  <c r="V183" i="1"/>
  <c r="U183" i="1"/>
  <c r="T183" i="1"/>
  <c r="S183" i="1"/>
  <c r="R183" i="1"/>
  <c r="L183" i="1" s="1"/>
  <c r="P183" i="1"/>
  <c r="O183" i="1" s="1"/>
  <c r="V182" i="1"/>
  <c r="U182" i="1"/>
  <c r="T182" i="1"/>
  <c r="S182" i="1"/>
  <c r="R182" i="1"/>
  <c r="P182" i="1"/>
  <c r="J182" i="1"/>
  <c r="V181" i="1"/>
  <c r="U181" i="1"/>
  <c r="T181" i="1"/>
  <c r="S181" i="1"/>
  <c r="R181" i="1"/>
  <c r="P181" i="1"/>
  <c r="O181" i="1" s="1"/>
  <c r="V180" i="1"/>
  <c r="U180" i="1"/>
  <c r="T180" i="1"/>
  <c r="S180" i="1"/>
  <c r="R180" i="1"/>
  <c r="P180" i="1"/>
  <c r="V179" i="1"/>
  <c r="U179" i="1"/>
  <c r="T179" i="1"/>
  <c r="S179" i="1"/>
  <c r="R179" i="1"/>
  <c r="P179" i="1"/>
  <c r="O179" i="1"/>
  <c r="V178" i="1"/>
  <c r="U178" i="1"/>
  <c r="T178" i="1"/>
  <c r="S178" i="1"/>
  <c r="R178" i="1"/>
  <c r="P178" i="1"/>
  <c r="J178" i="1"/>
  <c r="V177" i="1"/>
  <c r="U177" i="1"/>
  <c r="T177" i="1"/>
  <c r="S177" i="1"/>
  <c r="R177" i="1"/>
  <c r="P177" i="1"/>
  <c r="O177" i="1"/>
  <c r="V176" i="1"/>
  <c r="U176" i="1"/>
  <c r="T176" i="1"/>
  <c r="S176" i="1"/>
  <c r="R176" i="1"/>
  <c r="P176" i="1"/>
  <c r="J176" i="1"/>
  <c r="V175" i="1"/>
  <c r="U175" i="1"/>
  <c r="T175" i="1"/>
  <c r="S175" i="1"/>
  <c r="R175" i="1"/>
  <c r="L175" i="1" s="1"/>
  <c r="P175" i="1"/>
  <c r="O175" i="1"/>
  <c r="V174" i="1"/>
  <c r="U174" i="1"/>
  <c r="T174" i="1"/>
  <c r="S174" i="1"/>
  <c r="R174" i="1"/>
  <c r="P174" i="1"/>
  <c r="V173" i="1"/>
  <c r="U173" i="1"/>
  <c r="T173" i="1"/>
  <c r="S173" i="1"/>
  <c r="R173" i="1"/>
  <c r="P173" i="1"/>
  <c r="O173" i="1"/>
  <c r="V172" i="1"/>
  <c r="U172" i="1"/>
  <c r="T172" i="1"/>
  <c r="S172" i="1"/>
  <c r="R172" i="1"/>
  <c r="P172" i="1"/>
  <c r="U171" i="1"/>
  <c r="V170" i="1"/>
  <c r="U170" i="1"/>
  <c r="T170" i="1"/>
  <c r="S170" i="1"/>
  <c r="R170" i="1"/>
  <c r="P170" i="1"/>
  <c r="M170" i="1" s="1"/>
  <c r="J170" i="1"/>
  <c r="V169" i="1"/>
  <c r="U169" i="1"/>
  <c r="T169" i="1"/>
  <c r="S169" i="1"/>
  <c r="M169" i="1" s="1"/>
  <c r="R169" i="1"/>
  <c r="P169" i="1"/>
  <c r="V168" i="1"/>
  <c r="U168" i="1"/>
  <c r="T168" i="1"/>
  <c r="S168" i="1"/>
  <c r="R168" i="1"/>
  <c r="P168" i="1"/>
  <c r="M168" i="1" s="1"/>
  <c r="V167" i="1"/>
  <c r="U167" i="1"/>
  <c r="T167" i="1"/>
  <c r="S167" i="1"/>
  <c r="M167" i="1" s="1"/>
  <c r="R167" i="1"/>
  <c r="P167" i="1"/>
  <c r="V166" i="1"/>
  <c r="U166" i="1"/>
  <c r="T166" i="1"/>
  <c r="S166" i="1"/>
  <c r="R166" i="1"/>
  <c r="P166" i="1"/>
  <c r="M166" i="1" s="1"/>
  <c r="V165" i="1"/>
  <c r="U165" i="1"/>
  <c r="T165" i="1"/>
  <c r="S165" i="1"/>
  <c r="M165" i="1" s="1"/>
  <c r="R165" i="1"/>
  <c r="P165" i="1"/>
  <c r="V164" i="1"/>
  <c r="U164" i="1"/>
  <c r="T164" i="1"/>
  <c r="S164" i="1"/>
  <c r="R164" i="1"/>
  <c r="P164" i="1"/>
  <c r="M164" i="1" s="1"/>
  <c r="V163" i="1"/>
  <c r="U163" i="1"/>
  <c r="T163" i="1"/>
  <c r="S163" i="1"/>
  <c r="M163" i="1" s="1"/>
  <c r="R163" i="1"/>
  <c r="P163" i="1"/>
  <c r="V162" i="1"/>
  <c r="U162" i="1"/>
  <c r="T162" i="1"/>
  <c r="S162" i="1"/>
  <c r="R162" i="1"/>
  <c r="P162" i="1"/>
  <c r="M162" i="1" s="1"/>
  <c r="V161" i="1"/>
  <c r="U161" i="1"/>
  <c r="T161" i="1"/>
  <c r="S161" i="1"/>
  <c r="M161" i="1" s="1"/>
  <c r="R161" i="1"/>
  <c r="P161" i="1"/>
  <c r="V160" i="1"/>
  <c r="U160" i="1"/>
  <c r="T160" i="1"/>
  <c r="S160" i="1"/>
  <c r="R160" i="1"/>
  <c r="P160" i="1"/>
  <c r="M160" i="1" s="1"/>
  <c r="V159" i="1"/>
  <c r="U159" i="1"/>
  <c r="T159" i="1"/>
  <c r="S159" i="1"/>
  <c r="M159" i="1" s="1"/>
  <c r="R159" i="1"/>
  <c r="P159" i="1"/>
  <c r="U158" i="1"/>
  <c r="V157" i="1"/>
  <c r="U157" i="1"/>
  <c r="T157" i="1"/>
  <c r="S157" i="1"/>
  <c r="R157" i="1"/>
  <c r="O157" i="1" s="1"/>
  <c r="P157" i="1"/>
  <c r="M157" i="1"/>
  <c r="L157" i="1"/>
  <c r="D157" i="1" s="1"/>
  <c r="J157" i="1"/>
  <c r="V156" i="1"/>
  <c r="U156" i="1"/>
  <c r="T156" i="1"/>
  <c r="S156" i="1"/>
  <c r="R156" i="1"/>
  <c r="P156" i="1"/>
  <c r="J156" i="1"/>
  <c r="V155" i="1"/>
  <c r="U155" i="1"/>
  <c r="T155" i="1"/>
  <c r="S155" i="1"/>
  <c r="R155" i="1"/>
  <c r="O155" i="1" s="1"/>
  <c r="P155" i="1"/>
  <c r="M155" i="1"/>
  <c r="V154" i="1"/>
  <c r="U154" i="1"/>
  <c r="T154" i="1"/>
  <c r="S154" i="1"/>
  <c r="R154" i="1"/>
  <c r="P154" i="1"/>
  <c r="V153" i="1"/>
  <c r="U153" i="1"/>
  <c r="T153" i="1"/>
  <c r="S153" i="1"/>
  <c r="R153" i="1"/>
  <c r="M153" i="1" s="1"/>
  <c r="P153" i="1"/>
  <c r="O153" i="1"/>
  <c r="L153" i="1" s="1"/>
  <c r="V152" i="1"/>
  <c r="U152" i="1"/>
  <c r="T152" i="1"/>
  <c r="S152" i="1"/>
  <c r="R152" i="1"/>
  <c r="P152" i="1"/>
  <c r="O152" i="1"/>
  <c r="L152" i="1" s="1"/>
  <c r="M152" i="1"/>
  <c r="V151" i="1"/>
  <c r="U151" i="1"/>
  <c r="T151" i="1"/>
  <c r="S151" i="1"/>
  <c r="R151" i="1"/>
  <c r="P151" i="1"/>
  <c r="M151" i="1"/>
  <c r="V150" i="1"/>
  <c r="U150" i="1"/>
  <c r="T150" i="1"/>
  <c r="S150" i="1"/>
  <c r="R150" i="1"/>
  <c r="P150" i="1"/>
  <c r="V149" i="1"/>
  <c r="U149" i="1"/>
  <c r="T149" i="1"/>
  <c r="S149" i="1"/>
  <c r="R149" i="1"/>
  <c r="M149" i="1" s="1"/>
  <c r="J149" i="1" s="1"/>
  <c r="P149" i="1"/>
  <c r="O149" i="1"/>
  <c r="V148" i="1"/>
  <c r="U148" i="1"/>
  <c r="T148" i="1"/>
  <c r="S148" i="1"/>
  <c r="R148" i="1"/>
  <c r="P148" i="1"/>
  <c r="O148" i="1"/>
  <c r="M148" i="1"/>
  <c r="L148" i="1"/>
  <c r="J148" i="1"/>
  <c r="D148" i="1"/>
  <c r="V147" i="1"/>
  <c r="U147" i="1"/>
  <c r="T147" i="1"/>
  <c r="S147" i="1"/>
  <c r="R147" i="1"/>
  <c r="P147" i="1"/>
  <c r="O147" i="1"/>
  <c r="M147" i="1"/>
  <c r="J147" i="1" s="1"/>
  <c r="V146" i="1"/>
  <c r="U146" i="1"/>
  <c r="T146" i="1"/>
  <c r="S146" i="1"/>
  <c r="R146" i="1"/>
  <c r="O146" i="1" s="1"/>
  <c r="P146" i="1"/>
  <c r="U145" i="1"/>
  <c r="T144" i="1"/>
  <c r="F144" i="1"/>
  <c r="E144" i="1"/>
  <c r="T143" i="1"/>
  <c r="F143" i="1"/>
  <c r="E143" i="1"/>
  <c r="T142" i="1"/>
  <c r="S142" i="1"/>
  <c r="F142" i="1"/>
  <c r="E142" i="1"/>
  <c r="V142" i="1" s="1"/>
  <c r="D142" i="1"/>
  <c r="T141" i="1"/>
  <c r="S141" i="1"/>
  <c r="F141" i="1"/>
  <c r="E141" i="1"/>
  <c r="V141" i="1" s="1"/>
  <c r="D141" i="1"/>
  <c r="U140" i="1"/>
  <c r="T140" i="1"/>
  <c r="F140" i="1"/>
  <c r="E140" i="1"/>
  <c r="U139" i="1"/>
  <c r="T139" i="1"/>
  <c r="S139" i="1"/>
  <c r="E139" i="1"/>
  <c r="V139" i="1" s="1"/>
  <c r="D139" i="1"/>
  <c r="S138" i="1"/>
  <c r="F138" i="1"/>
  <c r="E138" i="1"/>
  <c r="V137" i="1"/>
  <c r="S137" i="1"/>
  <c r="F137" i="1"/>
  <c r="E137" i="1"/>
  <c r="U137" i="1" s="1"/>
  <c r="V136" i="1"/>
  <c r="T136" i="1"/>
  <c r="S136" i="1"/>
  <c r="F136" i="1"/>
  <c r="E136" i="1"/>
  <c r="U136" i="1" s="1"/>
  <c r="D136" i="1"/>
  <c r="V135" i="1"/>
  <c r="T135" i="1"/>
  <c r="S135" i="1"/>
  <c r="F135" i="1"/>
  <c r="E135" i="1"/>
  <c r="U135" i="1" s="1"/>
  <c r="D135" i="1"/>
  <c r="S134" i="1"/>
  <c r="F134" i="1"/>
  <c r="E134" i="1"/>
  <c r="T133" i="1"/>
  <c r="E133" i="1"/>
  <c r="U132" i="1"/>
  <c r="V131" i="1"/>
  <c r="T131" i="1"/>
  <c r="S131" i="1"/>
  <c r="F131" i="1"/>
  <c r="E131" i="1"/>
  <c r="U131" i="1" s="1"/>
  <c r="D131" i="1"/>
  <c r="S130" i="1"/>
  <c r="F130" i="1"/>
  <c r="E130" i="1"/>
  <c r="S129" i="1"/>
  <c r="F129" i="1"/>
  <c r="E129" i="1"/>
  <c r="V128" i="1"/>
  <c r="T128" i="1"/>
  <c r="S128" i="1"/>
  <c r="F128" i="1"/>
  <c r="E128" i="1"/>
  <c r="U128" i="1" s="1"/>
  <c r="D128" i="1"/>
  <c r="V127" i="1"/>
  <c r="T127" i="1"/>
  <c r="S127" i="1"/>
  <c r="F127" i="1"/>
  <c r="E127" i="1"/>
  <c r="U127" i="1" s="1"/>
  <c r="D127" i="1"/>
  <c r="S126" i="1"/>
  <c r="F126" i="1"/>
  <c r="U125" i="1"/>
  <c r="S125" i="1"/>
  <c r="F125" i="1"/>
  <c r="T125" i="1" s="1"/>
  <c r="E125" i="1"/>
  <c r="D125" i="1" s="1"/>
  <c r="F124" i="1"/>
  <c r="T124" i="1" s="1"/>
  <c r="E124" i="1"/>
  <c r="U123" i="1"/>
  <c r="S123" i="1"/>
  <c r="F123" i="1"/>
  <c r="T123" i="1" s="1"/>
  <c r="E123" i="1"/>
  <c r="D123" i="1" s="1"/>
  <c r="F122" i="1"/>
  <c r="T122" i="1" s="1"/>
  <c r="E122" i="1"/>
  <c r="U121" i="1"/>
  <c r="S121" i="1"/>
  <c r="F121" i="1"/>
  <c r="T121" i="1" s="1"/>
  <c r="E121" i="1"/>
  <c r="D121" i="1" s="1"/>
  <c r="S120" i="1"/>
  <c r="F120" i="1"/>
  <c r="D120" i="1" s="1"/>
  <c r="U119" i="1"/>
  <c r="V118" i="1"/>
  <c r="U118" i="1"/>
  <c r="F118" i="1"/>
  <c r="T118" i="1" s="1"/>
  <c r="E118" i="1"/>
  <c r="V117" i="1"/>
  <c r="U117" i="1"/>
  <c r="F117" i="1"/>
  <c r="T117" i="1" s="1"/>
  <c r="E117" i="1"/>
  <c r="V116" i="1"/>
  <c r="U116" i="1"/>
  <c r="F116" i="1"/>
  <c r="T116" i="1" s="1"/>
  <c r="E116" i="1"/>
  <c r="V115" i="1"/>
  <c r="U115" i="1"/>
  <c r="F115" i="1"/>
  <c r="T115" i="1" s="1"/>
  <c r="E115" i="1"/>
  <c r="F114" i="1"/>
  <c r="T114" i="1" s="1"/>
  <c r="E114" i="1"/>
  <c r="U114" i="1" s="1"/>
  <c r="U113" i="1"/>
  <c r="T113" i="1"/>
  <c r="S113" i="1"/>
  <c r="E113" i="1"/>
  <c r="V113" i="1" s="1"/>
  <c r="D113" i="1"/>
  <c r="V112" i="1"/>
  <c r="F112" i="1"/>
  <c r="T112" i="1" s="1"/>
  <c r="E112" i="1"/>
  <c r="S112" i="1" s="1"/>
  <c r="D112" i="1"/>
  <c r="U111" i="1"/>
  <c r="T111" i="1"/>
  <c r="F111" i="1"/>
  <c r="E111" i="1"/>
  <c r="S111" i="1" s="1"/>
  <c r="D111" i="1"/>
  <c r="F110" i="1"/>
  <c r="T110" i="1" s="1"/>
  <c r="E110" i="1"/>
  <c r="S110" i="1" s="1"/>
  <c r="T109" i="1"/>
  <c r="F109" i="1"/>
  <c r="U109" i="1" s="1"/>
  <c r="E109" i="1"/>
  <c r="S109" i="1" s="1"/>
  <c r="V108" i="1"/>
  <c r="F108" i="1"/>
  <c r="T108" i="1" s="1"/>
  <c r="E108" i="1"/>
  <c r="S108" i="1" s="1"/>
  <c r="D108" i="1"/>
  <c r="U107" i="1"/>
  <c r="T107" i="1"/>
  <c r="E107" i="1"/>
  <c r="U106" i="1"/>
  <c r="F105" i="1"/>
  <c r="V105" i="1" s="1"/>
  <c r="E105" i="1"/>
  <c r="T104" i="1"/>
  <c r="F104" i="1"/>
  <c r="E104" i="1"/>
  <c r="S104" i="1" s="1"/>
  <c r="V103" i="1"/>
  <c r="F103" i="1"/>
  <c r="T103" i="1" s="1"/>
  <c r="E103" i="1"/>
  <c r="T102" i="1"/>
  <c r="F102" i="1"/>
  <c r="E102" i="1"/>
  <c r="S102" i="1" s="1"/>
  <c r="F101" i="1"/>
  <c r="V101" i="1" s="1"/>
  <c r="E101" i="1"/>
  <c r="T100" i="1"/>
  <c r="S100" i="1"/>
  <c r="F100" i="1"/>
  <c r="V100" i="1" s="1"/>
  <c r="T99" i="1"/>
  <c r="S99" i="1"/>
  <c r="F99" i="1"/>
  <c r="E99" i="1"/>
  <c r="V99" i="1" s="1"/>
  <c r="D99" i="1"/>
  <c r="T98" i="1"/>
  <c r="S98" i="1"/>
  <c r="F98" i="1"/>
  <c r="E98" i="1"/>
  <c r="T97" i="1"/>
  <c r="F97" i="1"/>
  <c r="E97" i="1"/>
  <c r="T96" i="1"/>
  <c r="S96" i="1"/>
  <c r="F96" i="1"/>
  <c r="E96" i="1"/>
  <c r="V96" i="1" s="1"/>
  <c r="T95" i="1"/>
  <c r="S95" i="1"/>
  <c r="F95" i="1"/>
  <c r="E95" i="1"/>
  <c r="V95" i="1" s="1"/>
  <c r="D95" i="1"/>
  <c r="U94" i="1"/>
  <c r="T94" i="1"/>
  <c r="S94" i="1"/>
  <c r="F94" i="1"/>
  <c r="V94" i="1" s="1"/>
  <c r="D94" i="1"/>
  <c r="U93" i="1"/>
  <c r="T92" i="1"/>
  <c r="F92" i="1"/>
  <c r="E92" i="1"/>
  <c r="T91" i="1"/>
  <c r="S91" i="1"/>
  <c r="F91" i="1"/>
  <c r="E91" i="1"/>
  <c r="V91" i="1" s="1"/>
  <c r="T90" i="1"/>
  <c r="S90" i="1"/>
  <c r="F90" i="1"/>
  <c r="E90" i="1"/>
  <c r="V90" i="1" s="1"/>
  <c r="D90" i="1"/>
  <c r="T89" i="1"/>
  <c r="S89" i="1"/>
  <c r="F89" i="1"/>
  <c r="E89" i="1"/>
  <c r="T88" i="1"/>
  <c r="F88" i="1"/>
  <c r="E88" i="1"/>
  <c r="U87" i="1"/>
  <c r="T87" i="1"/>
  <c r="S87" i="1"/>
  <c r="E87" i="1"/>
  <c r="V87" i="1" s="1"/>
  <c r="D87" i="1"/>
  <c r="V86" i="1"/>
  <c r="S86" i="1"/>
  <c r="F86" i="1"/>
  <c r="T86" i="1" s="1"/>
  <c r="E86" i="1"/>
  <c r="D86" i="1"/>
  <c r="V85" i="1"/>
  <c r="S85" i="1"/>
  <c r="F85" i="1"/>
  <c r="T85" i="1" s="1"/>
  <c r="E85" i="1"/>
  <c r="U85" i="1" s="1"/>
  <c r="S84" i="1"/>
  <c r="F84" i="1"/>
  <c r="V84" i="1" s="1"/>
  <c r="E84" i="1"/>
  <c r="V83" i="1"/>
  <c r="T83" i="1"/>
  <c r="S83" i="1"/>
  <c r="F83" i="1"/>
  <c r="E83" i="1"/>
  <c r="U83" i="1" s="1"/>
  <c r="D83" i="1"/>
  <c r="T82" i="1"/>
  <c r="S82" i="1"/>
  <c r="F82" i="1"/>
  <c r="V82" i="1" s="1"/>
  <c r="E82" i="1"/>
  <c r="D82" i="1"/>
  <c r="V81" i="1"/>
  <c r="T81" i="1"/>
  <c r="S81" i="1"/>
  <c r="E81" i="1"/>
  <c r="U80" i="1"/>
  <c r="V79" i="1"/>
  <c r="T79" i="1"/>
  <c r="S79" i="1"/>
  <c r="F79" i="1"/>
  <c r="E79" i="1"/>
  <c r="U79" i="1" s="1"/>
  <c r="D79" i="1"/>
  <c r="T78" i="1"/>
  <c r="S78" i="1"/>
  <c r="F78" i="1"/>
  <c r="V78" i="1" s="1"/>
  <c r="E78" i="1"/>
  <c r="D78" i="1"/>
  <c r="V77" i="1"/>
  <c r="S77" i="1"/>
  <c r="F77" i="1"/>
  <c r="T77" i="1" s="1"/>
  <c r="E77" i="1"/>
  <c r="U77" i="1" s="1"/>
  <c r="S76" i="1"/>
  <c r="F76" i="1"/>
  <c r="V76" i="1" s="1"/>
  <c r="E76" i="1"/>
  <c r="V75" i="1"/>
  <c r="T75" i="1"/>
  <c r="S75" i="1"/>
  <c r="F75" i="1"/>
  <c r="E75" i="1"/>
  <c r="U75" i="1" s="1"/>
  <c r="D75" i="1"/>
  <c r="T74" i="1"/>
  <c r="S74" i="1"/>
  <c r="F74" i="1"/>
  <c r="V74" i="1" s="1"/>
  <c r="F73" i="1"/>
  <c r="T73" i="1" s="1"/>
  <c r="E73" i="1"/>
  <c r="D73" i="1" s="1"/>
  <c r="S72" i="1"/>
  <c r="F72" i="1"/>
  <c r="T72" i="1" s="1"/>
  <c r="E72" i="1"/>
  <c r="D72" i="1" s="1"/>
  <c r="F71" i="1"/>
  <c r="T71" i="1" s="1"/>
  <c r="E71" i="1"/>
  <c r="D71" i="1" s="1"/>
  <c r="S70" i="1"/>
  <c r="F70" i="1"/>
  <c r="T70" i="1" s="1"/>
  <c r="E70" i="1"/>
  <c r="D70" i="1" s="1"/>
  <c r="F69" i="1"/>
  <c r="T69" i="1" s="1"/>
  <c r="E69" i="1"/>
  <c r="D69" i="1" s="1"/>
  <c r="V68" i="1"/>
  <c r="S68" i="1"/>
  <c r="F68" i="1"/>
  <c r="T68" i="1" s="1"/>
  <c r="D68" i="1"/>
  <c r="U67" i="1"/>
  <c r="F66" i="1"/>
  <c r="T66" i="1" s="1"/>
  <c r="E66" i="1"/>
  <c r="D66" i="1" s="1"/>
  <c r="S65" i="1"/>
  <c r="F65" i="1"/>
  <c r="T65" i="1" s="1"/>
  <c r="E65" i="1"/>
  <c r="D65" i="1" s="1"/>
  <c r="F64" i="1"/>
  <c r="T64" i="1" s="1"/>
  <c r="E64" i="1"/>
  <c r="D64" i="1" s="1"/>
  <c r="S63" i="1"/>
  <c r="F63" i="1"/>
  <c r="T63" i="1" s="1"/>
  <c r="E63" i="1"/>
  <c r="D63" i="1" s="1"/>
  <c r="F62" i="1"/>
  <c r="T62" i="1" s="1"/>
  <c r="E62" i="1"/>
  <c r="D62" i="1" s="1"/>
  <c r="T61" i="1"/>
  <c r="E61" i="1"/>
  <c r="S61" i="1" s="1"/>
  <c r="T60" i="1"/>
  <c r="F60" i="1"/>
  <c r="E60" i="1"/>
  <c r="S60" i="1" s="1"/>
  <c r="T59" i="1"/>
  <c r="F59" i="1"/>
  <c r="E59" i="1"/>
  <c r="S59" i="1" s="1"/>
  <c r="T58" i="1"/>
  <c r="F58" i="1"/>
  <c r="E58" i="1"/>
  <c r="S58" i="1" s="1"/>
  <c r="T57" i="1"/>
  <c r="F57" i="1"/>
  <c r="E57" i="1"/>
  <c r="S57" i="1" s="1"/>
  <c r="T56" i="1"/>
  <c r="F56" i="1"/>
  <c r="E56" i="1"/>
  <c r="S56" i="1" s="1"/>
  <c r="V55" i="1"/>
  <c r="T55" i="1"/>
  <c r="E55" i="1"/>
  <c r="S55" i="1" s="1"/>
  <c r="D55" i="1"/>
  <c r="U54" i="1"/>
  <c r="F53" i="1"/>
  <c r="U53" i="1" s="1"/>
  <c r="E53" i="1"/>
  <c r="S53" i="1" s="1"/>
  <c r="U52" i="1"/>
  <c r="F52" i="1"/>
  <c r="T52" i="1" s="1"/>
  <c r="E52" i="1"/>
  <c r="S52" i="1" s="1"/>
  <c r="D52" i="1"/>
  <c r="F51" i="1"/>
  <c r="U51" i="1" s="1"/>
  <c r="E51" i="1"/>
  <c r="S51" i="1" s="1"/>
  <c r="U50" i="1"/>
  <c r="F50" i="1"/>
  <c r="T50" i="1" s="1"/>
  <c r="E50" i="1"/>
  <c r="S50" i="1" s="1"/>
  <c r="D50" i="1"/>
  <c r="F49" i="1"/>
  <c r="U49" i="1" s="1"/>
  <c r="E49" i="1"/>
  <c r="S49" i="1" s="1"/>
  <c r="U48" i="1"/>
  <c r="T48" i="1"/>
  <c r="S48" i="1"/>
  <c r="F48" i="1"/>
  <c r="V48" i="1" s="1"/>
  <c r="D48" i="1"/>
  <c r="T47" i="1"/>
  <c r="S47" i="1"/>
  <c r="F47" i="1"/>
  <c r="E47" i="1"/>
  <c r="V47" i="1" s="1"/>
  <c r="T46" i="1"/>
  <c r="F46" i="1"/>
  <c r="E46" i="1"/>
  <c r="V46" i="1" s="1"/>
  <c r="D46" i="1"/>
  <c r="T45" i="1"/>
  <c r="F45" i="1"/>
  <c r="E45" i="1"/>
  <c r="V45" i="1" s="1"/>
  <c r="T44" i="1"/>
  <c r="S44" i="1"/>
  <c r="F44" i="1"/>
  <c r="E44" i="1"/>
  <c r="V44" i="1" s="1"/>
  <c r="D44" i="1"/>
  <c r="T43" i="1"/>
  <c r="S43" i="1"/>
  <c r="F43" i="1"/>
  <c r="E43" i="1"/>
  <c r="V43" i="1" s="1"/>
  <c r="U42" i="1"/>
  <c r="T42" i="1"/>
  <c r="S42" i="1"/>
  <c r="F42" i="1"/>
  <c r="V42" i="1" s="1"/>
  <c r="D42" i="1"/>
  <c r="U41" i="1"/>
  <c r="T40" i="1"/>
  <c r="F40" i="1"/>
  <c r="E40" i="1"/>
  <c r="V40" i="1" s="1"/>
  <c r="T39" i="1"/>
  <c r="S39" i="1"/>
  <c r="F39" i="1"/>
  <c r="E39" i="1"/>
  <c r="V39" i="1" s="1"/>
  <c r="D39" i="1"/>
  <c r="T38" i="1"/>
  <c r="S38" i="1"/>
  <c r="F38" i="1"/>
  <c r="E38" i="1"/>
  <c r="V38" i="1" s="1"/>
  <c r="T37" i="1"/>
  <c r="F37" i="1"/>
  <c r="E37" i="1"/>
  <c r="V37" i="1" s="1"/>
  <c r="D37" i="1"/>
  <c r="T36" i="1"/>
  <c r="F36" i="1"/>
  <c r="E36" i="1"/>
  <c r="V36" i="1" s="1"/>
  <c r="U35" i="1"/>
  <c r="T35" i="1"/>
  <c r="S35" i="1"/>
  <c r="E35" i="1"/>
  <c r="V35" i="1" s="1"/>
  <c r="D35" i="1"/>
  <c r="S34" i="1"/>
  <c r="F34" i="1"/>
  <c r="V34" i="1" s="1"/>
  <c r="E34" i="1"/>
  <c r="V33" i="1"/>
  <c r="T33" i="1"/>
  <c r="S33" i="1"/>
  <c r="F33" i="1"/>
  <c r="E33" i="1"/>
  <c r="U33" i="1" s="1"/>
  <c r="D33" i="1"/>
  <c r="T32" i="1"/>
  <c r="S32" i="1"/>
  <c r="F32" i="1"/>
  <c r="V32" i="1" s="1"/>
  <c r="E32" i="1"/>
  <c r="D32" i="1"/>
  <c r="V31" i="1"/>
  <c r="S31" i="1"/>
  <c r="F31" i="1"/>
  <c r="T31" i="1" s="1"/>
  <c r="E31" i="1"/>
  <c r="U31" i="1" s="1"/>
  <c r="S30" i="1"/>
  <c r="F30" i="1"/>
  <c r="V30" i="1" s="1"/>
  <c r="E30" i="1"/>
  <c r="V29" i="1"/>
  <c r="T29" i="1"/>
  <c r="S29" i="1"/>
  <c r="E29" i="1"/>
  <c r="F27" i="1"/>
  <c r="T27" i="1" s="1"/>
  <c r="E27" i="1"/>
  <c r="S27" i="1" s="1"/>
  <c r="U26" i="1"/>
  <c r="S26" i="1"/>
  <c r="F26" i="1"/>
  <c r="T26" i="1" s="1"/>
  <c r="E26" i="1"/>
  <c r="AH25" i="1"/>
  <c r="V25" i="1"/>
  <c r="S25" i="1"/>
  <c r="F25" i="1"/>
  <c r="T25" i="1" s="1"/>
  <c r="E25" i="1"/>
  <c r="U25" i="1" s="1"/>
  <c r="AH24" i="1"/>
  <c r="T24" i="1"/>
  <c r="S24" i="1"/>
  <c r="F24" i="1"/>
  <c r="E24" i="1"/>
  <c r="V24" i="1" s="1"/>
  <c r="AH23" i="1"/>
  <c r="T23" i="1"/>
  <c r="F23" i="1"/>
  <c r="E23" i="1"/>
  <c r="S23" i="1" s="1"/>
  <c r="AH22" i="1"/>
  <c r="S22" i="1"/>
  <c r="F22" i="1"/>
  <c r="T22" i="1" s="1"/>
  <c r="AH21" i="1"/>
  <c r="U21" i="1"/>
  <c r="S21" i="1"/>
  <c r="F21" i="1"/>
  <c r="T21" i="1" s="1"/>
  <c r="E21" i="1"/>
  <c r="AH20" i="1"/>
  <c r="V20" i="1"/>
  <c r="S20" i="1"/>
  <c r="F20" i="1"/>
  <c r="T20" i="1" s="1"/>
  <c r="E20" i="1"/>
  <c r="U20" i="1" s="1"/>
  <c r="AH19" i="1"/>
  <c r="T19" i="1"/>
  <c r="S19" i="1"/>
  <c r="F19" i="1"/>
  <c r="E19" i="1"/>
  <c r="V19" i="1" s="1"/>
  <c r="AH18" i="1"/>
  <c r="T18" i="1"/>
  <c r="F18" i="1"/>
  <c r="E18" i="1"/>
  <c r="S18" i="1" s="1"/>
  <c r="AH17" i="1"/>
  <c r="F17" i="1"/>
  <c r="T17" i="1" s="1"/>
  <c r="E17" i="1"/>
  <c r="S17" i="1" s="1"/>
  <c r="AH16" i="1"/>
  <c r="V16" i="1"/>
  <c r="T16" i="1"/>
  <c r="S16" i="1"/>
  <c r="F16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AH15" i="1"/>
  <c r="AH14" i="1"/>
  <c r="T14" i="1"/>
  <c r="S14" i="1"/>
  <c r="F14" i="1"/>
  <c r="E14" i="1"/>
  <c r="V14" i="1" s="1"/>
  <c r="D14" i="1"/>
  <c r="AH13" i="1"/>
  <c r="T13" i="1"/>
  <c r="S13" i="1"/>
  <c r="F13" i="1"/>
  <c r="E13" i="1"/>
  <c r="V13" i="1" s="1"/>
  <c r="AH12" i="1"/>
  <c r="T12" i="1"/>
  <c r="F12" i="1"/>
  <c r="E12" i="1"/>
  <c r="V12" i="1" s="1"/>
  <c r="D12" i="1"/>
  <c r="AH11" i="1"/>
  <c r="T11" i="1"/>
  <c r="F11" i="1"/>
  <c r="E11" i="1"/>
  <c r="V11" i="1" s="1"/>
  <c r="AH10" i="1"/>
  <c r="T10" i="1"/>
  <c r="S10" i="1"/>
  <c r="F10" i="1"/>
  <c r="E10" i="1"/>
  <c r="V10" i="1" s="1"/>
  <c r="D10" i="1"/>
  <c r="AH9" i="1"/>
  <c r="U9" i="1"/>
  <c r="T9" i="1"/>
  <c r="S9" i="1"/>
  <c r="E9" i="1"/>
  <c r="V9" i="1" s="1"/>
  <c r="D9" i="1"/>
  <c r="AH8" i="1"/>
  <c r="V8" i="1"/>
  <c r="T8" i="1"/>
  <c r="S8" i="1"/>
  <c r="F8" i="1"/>
  <c r="E8" i="1"/>
  <c r="U8" i="1" s="1"/>
  <c r="D8" i="1"/>
  <c r="AH7" i="1"/>
  <c r="T7" i="1"/>
  <c r="S7" i="1"/>
  <c r="F7" i="1"/>
  <c r="V7" i="1" s="1"/>
  <c r="E7" i="1"/>
  <c r="D7" i="1"/>
  <c r="AH6" i="1"/>
  <c r="V6" i="1"/>
  <c r="S6" i="1"/>
  <c r="F6" i="1"/>
  <c r="T6" i="1" s="1"/>
  <c r="E6" i="1"/>
  <c r="U6" i="1" s="1"/>
  <c r="AH5" i="1"/>
  <c r="S5" i="1"/>
  <c r="F5" i="1"/>
  <c r="V5" i="1" s="1"/>
  <c r="E5" i="1"/>
  <c r="AH4" i="1"/>
  <c r="V4" i="1"/>
  <c r="T4" i="1"/>
  <c r="S4" i="1"/>
  <c r="F4" i="1"/>
  <c r="E4" i="1"/>
  <c r="U4" i="1" s="1"/>
  <c r="D4" i="1"/>
  <c r="AH3" i="1"/>
  <c r="T3" i="1"/>
  <c r="E3" i="1"/>
  <c r="V3" i="1" s="1"/>
  <c r="U11" i="1" l="1"/>
  <c r="U36" i="1"/>
  <c r="V58" i="1"/>
  <c r="V62" i="1"/>
  <c r="V69" i="1"/>
  <c r="V144" i="1"/>
  <c r="D144" i="1"/>
  <c r="S144" i="1"/>
  <c r="U144" i="1"/>
  <c r="O375" i="1"/>
  <c r="L375" i="1"/>
  <c r="D375" i="1" s="1"/>
  <c r="O384" i="1"/>
  <c r="M384" i="1"/>
  <c r="J384" i="1"/>
  <c r="D384" i="1" s="1"/>
  <c r="O388" i="1"/>
  <c r="M388" i="1"/>
  <c r="J388" i="1"/>
  <c r="D388" i="1" s="1"/>
  <c r="O392" i="1"/>
  <c r="M392" i="1"/>
  <c r="J392" i="1"/>
  <c r="D392" i="1" s="1"/>
  <c r="O396" i="1"/>
  <c r="M396" i="1"/>
  <c r="L396" i="1"/>
  <c r="D396" i="1" s="1"/>
  <c r="D6" i="1"/>
  <c r="U7" i="1"/>
  <c r="U10" i="1"/>
  <c r="S12" i="1"/>
  <c r="D13" i="1"/>
  <c r="U14" i="1"/>
  <c r="U16" i="1"/>
  <c r="D16" i="1"/>
  <c r="D18" i="1"/>
  <c r="U18" i="1"/>
  <c r="D19" i="1"/>
  <c r="D20" i="1"/>
  <c r="D21" i="1"/>
  <c r="V21" i="1"/>
  <c r="D23" i="1"/>
  <c r="U23" i="1"/>
  <c r="D24" i="1"/>
  <c r="D25" i="1"/>
  <c r="D26" i="1"/>
  <c r="V26" i="1"/>
  <c r="U29" i="1"/>
  <c r="D29" i="1"/>
  <c r="D31" i="1"/>
  <c r="U32" i="1"/>
  <c r="S37" i="1"/>
  <c r="D38" i="1"/>
  <c r="U39" i="1"/>
  <c r="D43" i="1"/>
  <c r="U44" i="1"/>
  <c r="S46" i="1"/>
  <c r="D47" i="1"/>
  <c r="T49" i="1"/>
  <c r="V50" i="1"/>
  <c r="T51" i="1"/>
  <c r="V52" i="1"/>
  <c r="T53" i="1"/>
  <c r="U55" i="1"/>
  <c r="D57" i="1"/>
  <c r="U57" i="1"/>
  <c r="D59" i="1"/>
  <c r="U59" i="1"/>
  <c r="D61" i="1"/>
  <c r="U61" i="1"/>
  <c r="U63" i="1"/>
  <c r="U65" i="1"/>
  <c r="U68" i="1"/>
  <c r="U70" i="1"/>
  <c r="U72" i="1"/>
  <c r="D77" i="1"/>
  <c r="U78" i="1"/>
  <c r="U82" i="1"/>
  <c r="D85" i="1"/>
  <c r="U86" i="1"/>
  <c r="V89" i="1"/>
  <c r="D89" i="1"/>
  <c r="U89" i="1"/>
  <c r="D91" i="1"/>
  <c r="D96" i="1"/>
  <c r="V98" i="1"/>
  <c r="D98" i="1"/>
  <c r="U98" i="1"/>
  <c r="D100" i="1"/>
  <c r="U100" i="1"/>
  <c r="T101" i="1"/>
  <c r="S103" i="1"/>
  <c r="U103" i="1"/>
  <c r="D103" i="1"/>
  <c r="D104" i="1"/>
  <c r="U104" i="1"/>
  <c r="T105" i="1"/>
  <c r="S107" i="1"/>
  <c r="V107" i="1"/>
  <c r="D107" i="1"/>
  <c r="D109" i="1"/>
  <c r="U110" i="1"/>
  <c r="D122" i="1"/>
  <c r="U122" i="1"/>
  <c r="S122" i="1"/>
  <c r="V122" i="1"/>
  <c r="U129" i="1"/>
  <c r="U133" i="1"/>
  <c r="D133" i="1"/>
  <c r="S133" i="1"/>
  <c r="V133" i="1"/>
  <c r="V134" i="1"/>
  <c r="T134" i="1"/>
  <c r="D134" i="1"/>
  <c r="T137" i="1"/>
  <c r="D137" i="1"/>
  <c r="V143" i="1"/>
  <c r="S143" i="1"/>
  <c r="U143" i="1"/>
  <c r="D143" i="1"/>
  <c r="M146" i="1"/>
  <c r="J155" i="1"/>
  <c r="L155" i="1"/>
  <c r="O174" i="1"/>
  <c r="L174" i="1" s="1"/>
  <c r="D174" i="1" s="1"/>
  <c r="O178" i="1"/>
  <c r="L178" i="1"/>
  <c r="D178" i="1" s="1"/>
  <c r="J204" i="1"/>
  <c r="L204" i="1"/>
  <c r="O216" i="1"/>
  <c r="L216" i="1"/>
  <c r="D216" i="1" s="1"/>
  <c r="D225" i="1"/>
  <c r="M233" i="1"/>
  <c r="J233" i="1"/>
  <c r="U40" i="1"/>
  <c r="U45" i="1"/>
  <c r="V56" i="1"/>
  <c r="V60" i="1"/>
  <c r="V64" i="1"/>
  <c r="V73" i="1"/>
  <c r="V92" i="1"/>
  <c r="S92" i="1"/>
  <c r="V97" i="1"/>
  <c r="S97" i="1"/>
  <c r="O172" i="1"/>
  <c r="L172" i="1" s="1"/>
  <c r="D172" i="1" s="1"/>
  <c r="M235" i="1"/>
  <c r="J235" i="1"/>
  <c r="O371" i="1"/>
  <c r="M371" i="1"/>
  <c r="L371" i="1"/>
  <c r="D371" i="1" s="1"/>
  <c r="T5" i="1"/>
  <c r="S11" i="1"/>
  <c r="V18" i="1"/>
  <c r="U24" i="1"/>
  <c r="U27" i="1"/>
  <c r="D34" i="1"/>
  <c r="T34" i="1"/>
  <c r="S36" i="1"/>
  <c r="U38" i="1"/>
  <c r="S40" i="1"/>
  <c r="U43" i="1"/>
  <c r="S45" i="1"/>
  <c r="U47" i="1"/>
  <c r="D49" i="1"/>
  <c r="D51" i="1"/>
  <c r="D53" i="1"/>
  <c r="V57" i="1"/>
  <c r="V59" i="1"/>
  <c r="V61" i="1"/>
  <c r="S62" i="1"/>
  <c r="V63" i="1"/>
  <c r="S64" i="1"/>
  <c r="V65" i="1"/>
  <c r="S66" i="1"/>
  <c r="S69" i="1"/>
  <c r="V70" i="1"/>
  <c r="S71" i="1"/>
  <c r="V72" i="1"/>
  <c r="S73" i="1"/>
  <c r="U74" i="1"/>
  <c r="D74" i="1"/>
  <c r="D76" i="1"/>
  <c r="T76" i="1"/>
  <c r="D84" i="1"/>
  <c r="T84" i="1"/>
  <c r="U91" i="1"/>
  <c r="U96" i="1"/>
  <c r="V104" i="1"/>
  <c r="D110" i="1"/>
  <c r="V110" i="1"/>
  <c r="V114" i="1"/>
  <c r="T120" i="1"/>
  <c r="U120" i="1"/>
  <c r="V120" i="1"/>
  <c r="T129" i="1"/>
  <c r="D129" i="1"/>
  <c r="V129" i="1"/>
  <c r="V130" i="1"/>
  <c r="T130" i="1"/>
  <c r="D130" i="1"/>
  <c r="O151" i="1"/>
  <c r="J151" i="1" s="1"/>
  <c r="L151" i="1"/>
  <c r="O156" i="1"/>
  <c r="M156" i="1"/>
  <c r="L156" i="1"/>
  <c r="D156" i="1" s="1"/>
  <c r="O180" i="1"/>
  <c r="L180" i="1"/>
  <c r="D180" i="1" s="1"/>
  <c r="O199" i="1"/>
  <c r="M199" i="1"/>
  <c r="L199" i="1"/>
  <c r="D199" i="1" s="1"/>
  <c r="V66" i="1"/>
  <c r="V71" i="1"/>
  <c r="V88" i="1"/>
  <c r="S88" i="1"/>
  <c r="V102" i="1"/>
  <c r="D124" i="1"/>
  <c r="U124" i="1"/>
  <c r="S124" i="1"/>
  <c r="V124" i="1"/>
  <c r="M225" i="1"/>
  <c r="O225" i="1"/>
  <c r="J225" i="1"/>
  <c r="O379" i="1"/>
  <c r="L379" i="1"/>
  <c r="D379" i="1" s="1"/>
  <c r="U3" i="1"/>
  <c r="D3" i="1"/>
  <c r="D5" i="1"/>
  <c r="U13" i="1"/>
  <c r="U17" i="1"/>
  <c r="U19" i="1"/>
  <c r="U22" i="1"/>
  <c r="V23" i="1"/>
  <c r="D30" i="1"/>
  <c r="T30" i="1"/>
  <c r="S3" i="1"/>
  <c r="U5" i="1"/>
  <c r="D11" i="1"/>
  <c r="U12" i="1"/>
  <c r="D17" i="1"/>
  <c r="V17" i="1"/>
  <c r="D22" i="1"/>
  <c r="V22" i="1"/>
  <c r="D27" i="1"/>
  <c r="V27" i="1"/>
  <c r="U30" i="1"/>
  <c r="U34" i="1"/>
  <c r="D36" i="1"/>
  <c r="U37" i="1"/>
  <c r="D40" i="1"/>
  <c r="D45" i="1"/>
  <c r="U46" i="1"/>
  <c r="V49" i="1"/>
  <c r="V51" i="1"/>
  <c r="V53" i="1"/>
  <c r="D56" i="1"/>
  <c r="U56" i="1"/>
  <c r="D58" i="1"/>
  <c r="U58" i="1"/>
  <c r="D60" i="1"/>
  <c r="U60" i="1"/>
  <c r="U62" i="1"/>
  <c r="U64" i="1"/>
  <c r="U66" i="1"/>
  <c r="U69" i="1"/>
  <c r="U71" i="1"/>
  <c r="U73" i="1"/>
  <c r="U76" i="1"/>
  <c r="U81" i="1"/>
  <c r="D81" i="1"/>
  <c r="U84" i="1"/>
  <c r="D88" i="1"/>
  <c r="U88" i="1"/>
  <c r="D92" i="1"/>
  <c r="U92" i="1"/>
  <c r="D97" i="1"/>
  <c r="U97" i="1"/>
  <c r="S101" i="1"/>
  <c r="U101" i="1"/>
  <c r="D101" i="1"/>
  <c r="D102" i="1"/>
  <c r="U102" i="1"/>
  <c r="S105" i="1"/>
  <c r="U105" i="1"/>
  <c r="D105" i="1"/>
  <c r="U108" i="1"/>
  <c r="U112" i="1"/>
  <c r="D114" i="1"/>
  <c r="S114" i="1"/>
  <c r="U126" i="1"/>
  <c r="D126" i="1"/>
  <c r="V126" i="1"/>
  <c r="T126" i="1"/>
  <c r="O150" i="1"/>
  <c r="L150" i="1" s="1"/>
  <c r="M150" i="1"/>
  <c r="J152" i="1"/>
  <c r="D152" i="1" s="1"/>
  <c r="L173" i="1"/>
  <c r="D173" i="1" s="1"/>
  <c r="O176" i="1"/>
  <c r="L176" i="1"/>
  <c r="D176" i="1" s="1"/>
  <c r="O182" i="1"/>
  <c r="L182" i="1"/>
  <c r="D182" i="1" s="1"/>
  <c r="D201" i="1"/>
  <c r="U90" i="1"/>
  <c r="U95" i="1"/>
  <c r="U99" i="1"/>
  <c r="V109" i="1"/>
  <c r="V111" i="1"/>
  <c r="D115" i="1"/>
  <c r="S115" i="1"/>
  <c r="D116" i="1"/>
  <c r="S116" i="1"/>
  <c r="D117" i="1"/>
  <c r="S117" i="1"/>
  <c r="D118" i="1"/>
  <c r="S118" i="1"/>
  <c r="V138" i="1"/>
  <c r="D138" i="1"/>
  <c r="T138" i="1"/>
  <c r="V140" i="1"/>
  <c r="D140" i="1"/>
  <c r="S140" i="1"/>
  <c r="L147" i="1"/>
  <c r="D147" i="1" s="1"/>
  <c r="J160" i="1"/>
  <c r="J166" i="1"/>
  <c r="J168" i="1"/>
  <c r="M185" i="1"/>
  <c r="L185" i="1" s="1"/>
  <c r="D185" i="1" s="1"/>
  <c r="J185" i="1"/>
  <c r="M191" i="1"/>
  <c r="L191" i="1" s="1"/>
  <c r="D191" i="1" s="1"/>
  <c r="J191" i="1"/>
  <c r="O192" i="1"/>
  <c r="M192" i="1"/>
  <c r="J192" i="1" s="1"/>
  <c r="L205" i="1"/>
  <c r="D205" i="1" s="1"/>
  <c r="D208" i="1"/>
  <c r="O214" i="1"/>
  <c r="L214" i="1"/>
  <c r="D214" i="1" s="1"/>
  <c r="O222" i="1"/>
  <c r="L222" i="1"/>
  <c r="D222" i="1" s="1"/>
  <c r="M231" i="1"/>
  <c r="O231" i="1"/>
  <c r="J231" i="1"/>
  <c r="D231" i="1" s="1"/>
  <c r="O233" i="1"/>
  <c r="O235" i="1"/>
  <c r="O324" i="1"/>
  <c r="L324" i="1"/>
  <c r="D324" i="1" s="1"/>
  <c r="O329" i="1"/>
  <c r="M329" i="1"/>
  <c r="J329" i="1"/>
  <c r="D329" i="1" s="1"/>
  <c r="O333" i="1"/>
  <c r="M333" i="1"/>
  <c r="J333" i="1"/>
  <c r="D333" i="1" s="1"/>
  <c r="O337" i="1"/>
  <c r="M337" i="1"/>
  <c r="J337" i="1"/>
  <c r="D337" i="1" s="1"/>
  <c r="J153" i="1"/>
  <c r="D153" i="1" s="1"/>
  <c r="O154" i="1"/>
  <c r="M154" i="1"/>
  <c r="J154" i="1" s="1"/>
  <c r="O186" i="1"/>
  <c r="L188" i="1"/>
  <c r="D188" i="1" s="1"/>
  <c r="L195" i="1"/>
  <c r="J200" i="1"/>
  <c r="D200" i="1" s="1"/>
  <c r="J201" i="1"/>
  <c r="O202" i="1"/>
  <c r="L202" i="1" s="1"/>
  <c r="M202" i="1"/>
  <c r="O203" i="1"/>
  <c r="M203" i="1"/>
  <c r="O207" i="1"/>
  <c r="L207" i="1" s="1"/>
  <c r="M207" i="1"/>
  <c r="M212" i="1"/>
  <c r="J212" i="1" s="1"/>
  <c r="M218" i="1"/>
  <c r="O220" i="1"/>
  <c r="L220" i="1"/>
  <c r="D220" i="1" s="1"/>
  <c r="M229" i="1"/>
  <c r="O229" i="1"/>
  <c r="J229" i="1"/>
  <c r="D229" i="1" s="1"/>
  <c r="O160" i="1"/>
  <c r="L160" i="1"/>
  <c r="O162" i="1"/>
  <c r="J162" i="1" s="1"/>
  <c r="L162" i="1"/>
  <c r="O164" i="1"/>
  <c r="J164" i="1" s="1"/>
  <c r="L164" i="1"/>
  <c r="O166" i="1"/>
  <c r="L166" i="1"/>
  <c r="D166" i="1" s="1"/>
  <c r="O168" i="1"/>
  <c r="L168" i="1"/>
  <c r="O170" i="1"/>
  <c r="L170" i="1"/>
  <c r="D170" i="1" s="1"/>
  <c r="M173" i="1"/>
  <c r="J173" i="1"/>
  <c r="M175" i="1"/>
  <c r="J175" i="1"/>
  <c r="D175" i="1" s="1"/>
  <c r="M177" i="1"/>
  <c r="L177" i="1" s="1"/>
  <c r="D177" i="1" s="1"/>
  <c r="J177" i="1"/>
  <c r="M179" i="1"/>
  <c r="L179" i="1" s="1"/>
  <c r="D179" i="1" s="1"/>
  <c r="J179" i="1"/>
  <c r="M181" i="1"/>
  <c r="L181" i="1" s="1"/>
  <c r="D181" i="1" s="1"/>
  <c r="J181" i="1"/>
  <c r="M183" i="1"/>
  <c r="J183" i="1"/>
  <c r="D183" i="1" s="1"/>
  <c r="O187" i="1"/>
  <c r="M187" i="1"/>
  <c r="J187" i="1" s="1"/>
  <c r="D189" i="1"/>
  <c r="J195" i="1"/>
  <c r="J208" i="1"/>
  <c r="O212" i="1"/>
  <c r="L212" i="1"/>
  <c r="D212" i="1" s="1"/>
  <c r="M216" i="1"/>
  <c r="O218" i="1"/>
  <c r="L218" i="1"/>
  <c r="D218" i="1" s="1"/>
  <c r="M227" i="1"/>
  <c r="O227" i="1"/>
  <c r="J227" i="1"/>
  <c r="D227" i="1" s="1"/>
  <c r="U142" i="1"/>
  <c r="L193" i="1"/>
  <c r="D193" i="1" s="1"/>
  <c r="V121" i="1"/>
  <c r="V123" i="1"/>
  <c r="V125" i="1"/>
  <c r="L149" i="1"/>
  <c r="D149" i="1" s="1"/>
  <c r="U130" i="1"/>
  <c r="U134" i="1"/>
  <c r="U138" i="1"/>
  <c r="U141" i="1"/>
  <c r="O159" i="1"/>
  <c r="L159" i="1" s="1"/>
  <c r="O161" i="1"/>
  <c r="L161" i="1" s="1"/>
  <c r="O163" i="1"/>
  <c r="L163" i="1" s="1"/>
  <c r="O165" i="1"/>
  <c r="L165" i="1" s="1"/>
  <c r="O167" i="1"/>
  <c r="L167" i="1" s="1"/>
  <c r="O169" i="1"/>
  <c r="L169" i="1" s="1"/>
  <c r="M172" i="1"/>
  <c r="J172" i="1" s="1"/>
  <c r="M174" i="1"/>
  <c r="J174" i="1" s="1"/>
  <c r="M176" i="1"/>
  <c r="M178" i="1"/>
  <c r="M180" i="1"/>
  <c r="J180" i="1" s="1"/>
  <c r="M182" i="1"/>
  <c r="O211" i="1"/>
  <c r="O213" i="1"/>
  <c r="L213" i="1" s="1"/>
  <c r="O215" i="1"/>
  <c r="O217" i="1"/>
  <c r="O219" i="1"/>
  <c r="O221" i="1"/>
  <c r="M224" i="1"/>
  <c r="M226" i="1"/>
  <c r="M228" i="1"/>
  <c r="M230" i="1"/>
  <c r="M232" i="1"/>
  <c r="L233" i="1"/>
  <c r="D233" i="1" s="1"/>
  <c r="M234" i="1"/>
  <c r="L235" i="1"/>
  <c r="D235" i="1" s="1"/>
  <c r="D211" i="1"/>
  <c r="D215" i="1"/>
  <c r="D217" i="1"/>
  <c r="D219" i="1"/>
  <c r="D221" i="1"/>
  <c r="D259" i="1"/>
  <c r="D261" i="1"/>
  <c r="O323" i="1"/>
  <c r="L323" i="1"/>
  <c r="D323" i="1" s="1"/>
  <c r="O328" i="1"/>
  <c r="M328" i="1"/>
  <c r="J328" i="1"/>
  <c r="D328" i="1" s="1"/>
  <c r="O332" i="1"/>
  <c r="M332" i="1"/>
  <c r="J332" i="1"/>
  <c r="D332" i="1" s="1"/>
  <c r="O336" i="1"/>
  <c r="M336" i="1"/>
  <c r="J336" i="1"/>
  <c r="D336" i="1" s="1"/>
  <c r="M340" i="1"/>
  <c r="J340" i="1"/>
  <c r="D340" i="1" s="1"/>
  <c r="O370" i="1"/>
  <c r="M370" i="1"/>
  <c r="L370" i="1"/>
  <c r="D370" i="1" s="1"/>
  <c r="O374" i="1"/>
  <c r="L374" i="1"/>
  <c r="D374" i="1" s="1"/>
  <c r="O378" i="1"/>
  <c r="L378" i="1"/>
  <c r="D378" i="1" s="1"/>
  <c r="O382" i="1"/>
  <c r="L382" i="1"/>
  <c r="D382" i="1" s="1"/>
  <c r="O387" i="1"/>
  <c r="M387" i="1"/>
  <c r="J387" i="1"/>
  <c r="D387" i="1" s="1"/>
  <c r="O391" i="1"/>
  <c r="M391" i="1"/>
  <c r="J391" i="1"/>
  <c r="D391" i="1" s="1"/>
  <c r="M395" i="1"/>
  <c r="J395" i="1"/>
  <c r="J258" i="1"/>
  <c r="D258" i="1" s="1"/>
  <c r="O260" i="1"/>
  <c r="M313" i="1"/>
  <c r="D317" i="1"/>
  <c r="O326" i="1"/>
  <c r="L326" i="1"/>
  <c r="D326" i="1" s="1"/>
  <c r="O331" i="1"/>
  <c r="M331" i="1"/>
  <c r="J331" i="1"/>
  <c r="D331" i="1" s="1"/>
  <c r="O335" i="1"/>
  <c r="M335" i="1"/>
  <c r="J335" i="1"/>
  <c r="D335" i="1" s="1"/>
  <c r="M339" i="1"/>
  <c r="J339" i="1"/>
  <c r="O373" i="1"/>
  <c r="L373" i="1"/>
  <c r="D373" i="1" s="1"/>
  <c r="O377" i="1"/>
  <c r="L377" i="1"/>
  <c r="D377" i="1" s="1"/>
  <c r="O381" i="1"/>
  <c r="L381" i="1"/>
  <c r="D381" i="1" s="1"/>
  <c r="O386" i="1"/>
  <c r="M386" i="1"/>
  <c r="J386" i="1"/>
  <c r="D386" i="1" s="1"/>
  <c r="O390" i="1"/>
  <c r="M390" i="1"/>
  <c r="J390" i="1"/>
  <c r="D390" i="1" s="1"/>
  <c r="O394" i="1"/>
  <c r="M394" i="1"/>
  <c r="J394" i="1"/>
  <c r="D394" i="1" s="1"/>
  <c r="D260" i="1"/>
  <c r="O302" i="1"/>
  <c r="M302" i="1"/>
  <c r="O303" i="1"/>
  <c r="M303" i="1"/>
  <c r="O304" i="1"/>
  <c r="M304" i="1"/>
  <c r="O305" i="1"/>
  <c r="M305" i="1"/>
  <c r="O306" i="1"/>
  <c r="M306" i="1"/>
  <c r="O307" i="1"/>
  <c r="M307" i="1"/>
  <c r="O308" i="1"/>
  <c r="M308" i="1"/>
  <c r="O309" i="1"/>
  <c r="M309" i="1"/>
  <c r="O310" i="1"/>
  <c r="M310" i="1"/>
  <c r="O311" i="1"/>
  <c r="M311" i="1"/>
  <c r="O312" i="1"/>
  <c r="M312" i="1"/>
  <c r="O315" i="1"/>
  <c r="M315" i="1"/>
  <c r="O316" i="1"/>
  <c r="M316" i="1"/>
  <c r="O325" i="1"/>
  <c r="L325" i="1"/>
  <c r="D325" i="1" s="1"/>
  <c r="O330" i="1"/>
  <c r="M330" i="1"/>
  <c r="J330" i="1"/>
  <c r="D330" i="1" s="1"/>
  <c r="O334" i="1"/>
  <c r="M334" i="1"/>
  <c r="J334" i="1"/>
  <c r="D334" i="1" s="1"/>
  <c r="O338" i="1"/>
  <c r="M338" i="1"/>
  <c r="J338" i="1"/>
  <c r="D338" i="1" s="1"/>
  <c r="O372" i="1"/>
  <c r="M372" i="1"/>
  <c r="L372" i="1"/>
  <c r="D372" i="1" s="1"/>
  <c r="O376" i="1"/>
  <c r="L376" i="1"/>
  <c r="D376" i="1" s="1"/>
  <c r="O380" i="1"/>
  <c r="L380" i="1"/>
  <c r="D380" i="1" s="1"/>
  <c r="O385" i="1"/>
  <c r="M385" i="1"/>
  <c r="J385" i="1"/>
  <c r="D385" i="1" s="1"/>
  <c r="O389" i="1"/>
  <c r="M389" i="1"/>
  <c r="J389" i="1"/>
  <c r="D389" i="1" s="1"/>
  <c r="O393" i="1"/>
  <c r="M393" i="1"/>
  <c r="J393" i="1"/>
  <c r="D393" i="1" s="1"/>
  <c r="O339" i="1"/>
  <c r="O340" i="1"/>
  <c r="O395" i="1"/>
  <c r="M323" i="1"/>
  <c r="M324" i="1"/>
  <c r="M325" i="1"/>
  <c r="M326" i="1"/>
  <c r="D339" i="1"/>
  <c r="M373" i="1"/>
  <c r="M374" i="1"/>
  <c r="M375" i="1"/>
  <c r="M376" i="1"/>
  <c r="M377" i="1"/>
  <c r="M378" i="1"/>
  <c r="M379" i="1"/>
  <c r="M380" i="1"/>
  <c r="M381" i="1"/>
  <c r="M382" i="1"/>
  <c r="D395" i="1"/>
  <c r="D163" i="1" l="1"/>
  <c r="J163" i="1"/>
  <c r="L154" i="1"/>
  <c r="D154" i="1" s="1"/>
  <c r="J146" i="1"/>
  <c r="L146" i="1"/>
  <c r="D146" i="1" s="1"/>
  <c r="J165" i="1"/>
  <c r="D165" i="1" s="1"/>
  <c r="D169" i="1"/>
  <c r="D168" i="1"/>
  <c r="D164" i="1"/>
  <c r="D160" i="1"/>
  <c r="J169" i="1"/>
  <c r="J161" i="1"/>
  <c r="D161" i="1" s="1"/>
  <c r="D151" i="1"/>
  <c r="D162" i="1"/>
  <c r="L187" i="1"/>
  <c r="D187" i="1" s="1"/>
  <c r="J207" i="1"/>
  <c r="D207" i="1" s="1"/>
  <c r="J202" i="1"/>
  <c r="D202" i="1" s="1"/>
  <c r="D195" i="1"/>
  <c r="J167" i="1"/>
  <c r="D167" i="1" s="1"/>
  <c r="J159" i="1"/>
  <c r="D159" i="1" s="1"/>
  <c r="J213" i="1"/>
  <c r="D213" i="1" s="1"/>
  <c r="L192" i="1"/>
  <c r="D192" i="1" s="1"/>
  <c r="J150" i="1"/>
  <c r="D150" i="1" s="1"/>
  <c r="D204" i="1"/>
  <c r="D155" i="1"/>
</calcChain>
</file>

<file path=xl/sharedStrings.xml><?xml version="1.0" encoding="utf-8"?>
<sst xmlns="http://schemas.openxmlformats.org/spreadsheetml/2006/main" count="3885" uniqueCount="150">
  <si>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</si>
  <si>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</si>
  <si>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</si>
  <si>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</si>
  <si>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</si>
  <si>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</si>
  <si>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</si>
  <si>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</si>
  <si>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</si>
  <si>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</si>
  <si>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</si>
  <si>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</si>
  <si>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</si>
  <si>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</si>
  <si>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</t>
  </si>
  <si>
    <t>PAUZA</t>
  </si>
  <si>
    <t>16.30</t>
  </si>
  <si>
    <t>poniedziałek</t>
  </si>
  <si>
    <t>:</t>
  </si>
  <si>
    <t>19.00</t>
  </si>
  <si>
    <t>II</t>
  </si>
  <si>
    <t>wtorek</t>
  </si>
  <si>
    <t xml:space="preserve"> </t>
  </si>
  <si>
    <t>Z</t>
  </si>
  <si>
    <t>ENGLISH PERFECT</t>
  </si>
  <si>
    <t>RODZINKA</t>
  </si>
  <si>
    <t>LEDWO</t>
  </si>
  <si>
    <t>BAUERS</t>
  </si>
  <si>
    <t>SEBADAR</t>
  </si>
  <si>
    <t>ZAMASZYSTY TEAM</t>
  </si>
  <si>
    <t>FIERRY TITANS</t>
  </si>
  <si>
    <t>ORANGE SK</t>
  </si>
  <si>
    <t>BRACIA</t>
  </si>
  <si>
    <t>ORANGE DP</t>
  </si>
  <si>
    <t>DOMINO</t>
  </si>
  <si>
    <t>TRZYSTU</t>
  </si>
  <si>
    <t>C</t>
  </si>
  <si>
    <t>ELJAN</t>
  </si>
  <si>
    <t>STATYŚCI</t>
  </si>
  <si>
    <t>RYXSAN</t>
  </si>
  <si>
    <t>CZADERSI</t>
  </si>
  <si>
    <t>ORANGE LZ</t>
  </si>
  <si>
    <t>JAD</t>
  </si>
  <si>
    <t>MY</t>
  </si>
  <si>
    <t>WIR</t>
  </si>
  <si>
    <t>KRZYNO1</t>
  </si>
  <si>
    <t>ABRH+</t>
  </si>
  <si>
    <t>Liga bowlingowa - DUETY VI OLB sezon 2017/2018</t>
  </si>
  <si>
    <t>MIEJSCE</t>
  </si>
  <si>
    <t>GRUPA'</t>
  </si>
  <si>
    <t>Nazwa drużyny</t>
  </si>
  <si>
    <t>Pkt meczowe</t>
  </si>
  <si>
    <t>Liczba rozegranych meczy</t>
  </si>
  <si>
    <t>Pkt małe</t>
  </si>
  <si>
    <t>LICZBA WYGRANYCH</t>
  </si>
  <si>
    <t>Pkt piny</t>
  </si>
  <si>
    <t>PINY'</t>
  </si>
  <si>
    <t>% wygranych</t>
  </si>
  <si>
    <t>średnia meczu</t>
  </si>
  <si>
    <t>max</t>
  </si>
  <si>
    <t>punkty:</t>
  </si>
  <si>
    <t>meczowe</t>
  </si>
  <si>
    <t>małe</t>
  </si>
  <si>
    <t>piny</t>
  </si>
  <si>
    <t>przeciwnik</t>
  </si>
  <si>
    <t>RUNDA I</t>
  </si>
  <si>
    <t>KLASYFIKACJA INDYWIDUALNA OLSZTYŃSKIEJ LIGI BOWLINGOWEJ - DUETY V OLB - RUNDA II</t>
  </si>
  <si>
    <t>WYNIKI RUNDY PODSTAWOWEJ PRZENIESIONE DO RUNDY II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</si>
  <si>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</si>
  <si>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</si>
  <si>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</si>
  <si>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</si>
  <si>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</si>
  <si>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</si>
  <si>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</si>
  <si>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</si>
  <si>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</si>
  <si>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</si>
  <si>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</t>
  </si>
  <si>
    <t>Remisowe</t>
  </si>
  <si>
    <t>Przegrane</t>
  </si>
  <si>
    <t>Walkowery</t>
  </si>
  <si>
    <t>w</t>
  </si>
  <si>
    <t>r</t>
  </si>
  <si>
    <t>Wygrane gry</t>
  </si>
  <si>
    <t>Remisowe gry</t>
  </si>
  <si>
    <t>Przegrane gry</t>
  </si>
  <si>
    <t>M</t>
  </si>
  <si>
    <t>YEARWOOD ALLAN</t>
  </si>
  <si>
    <t>KOZIKOWSKI PRZEMYSŁAW</t>
  </si>
  <si>
    <t>SZEŁOMACH PIOTR</t>
  </si>
  <si>
    <t>DYBIŃSKI CEZARY</t>
  </si>
  <si>
    <t>WOJDA DARIUSZ</t>
  </si>
  <si>
    <t>BAUER WITOLD</t>
  </si>
  <si>
    <t>WARCABA JAKUB</t>
  </si>
  <si>
    <t>HAWRYLIK JUNIOR</t>
  </si>
  <si>
    <t>K</t>
  </si>
  <si>
    <t>LANGOWSKA ELA</t>
  </si>
  <si>
    <t>SOWUL ELKE</t>
  </si>
  <si>
    <t>KONTRYMOWICZ MIECZYSŁAW</t>
  </si>
  <si>
    <t>CZYŻ DOMINIK</t>
  </si>
  <si>
    <t>MAJEWSKI PIOTR</t>
  </si>
  <si>
    <t>KOWALCZYK SEBASTIAN</t>
  </si>
  <si>
    <t>STOPERZYŃSKI STANISŁAW</t>
  </si>
  <si>
    <t>LANGOWSKI KRZYSZTOF</t>
  </si>
  <si>
    <t>ROMASIUK OREST</t>
  </si>
  <si>
    <t>KŁOSZEWSKI ZBIGNIEW</t>
  </si>
  <si>
    <t>KOZŁOWSKI DARIUSZ</t>
  </si>
  <si>
    <t>DYBIŃSKI KRYSPIN</t>
  </si>
  <si>
    <t>SZYJKA JANUSZ</t>
  </si>
  <si>
    <t>SARNACKA ZOSIA</t>
  </si>
  <si>
    <t>DOLEGA AGNIESZKA</t>
  </si>
  <si>
    <t>WARDAK MARIAN</t>
  </si>
  <si>
    <t>MICHALCZYK DAREK</t>
  </si>
  <si>
    <t>SZORC WOJCIECH</t>
  </si>
  <si>
    <t>SZORC RAFAŁ</t>
  </si>
  <si>
    <t>ROMASIUK DANIEL</t>
  </si>
  <si>
    <t>PROTOKOWICZ ALICJA</t>
  </si>
  <si>
    <t>SOWUL KLAUDIA</t>
  </si>
  <si>
    <t>MIŚ PIOTR</t>
  </si>
  <si>
    <t>PASEMKO ZENON</t>
  </si>
  <si>
    <t>WOJNIAK SEBASTIAN</t>
  </si>
  <si>
    <t>HARKOWSKI MAREK</t>
  </si>
  <si>
    <t>JABŁOŃSKI JACEK</t>
  </si>
  <si>
    <t>PIETRUSIEWICZ ALEKSANDER</t>
  </si>
  <si>
    <t>BURAKOWSKI ŁUKASZ</t>
  </si>
  <si>
    <t>WÓJCIK JANUSZ</t>
  </si>
  <si>
    <t>KULPA ANDRZEJ</t>
  </si>
  <si>
    <t>RYGIEL ROMAN</t>
  </si>
  <si>
    <t>WOJDA BARBARA</t>
  </si>
  <si>
    <t>ROMASIUK BOHDAN</t>
  </si>
  <si>
    <t>KRZYNOWEK BOGDAN</t>
  </si>
  <si>
    <t>LUDWICHOWSKI ADAM</t>
  </si>
  <si>
    <t>BURAKOWSKA MARTA</t>
  </si>
  <si>
    <t>BAUER SZYMON</t>
  </si>
  <si>
    <t>KURGAN LIDKA</t>
  </si>
  <si>
    <t>HAWRYLIK SENIOR WOJCIECH</t>
  </si>
  <si>
    <t>ŹRÓDLEWSKI KAMIL</t>
  </si>
  <si>
    <t>HRUBOŃ SŁAWOMIR</t>
  </si>
  <si>
    <t>BLIM ADAM</t>
  </si>
  <si>
    <t>PUCHACZ ALEKSANDRA</t>
  </si>
  <si>
    <t>KOMOROWSKI JÓZEF</t>
  </si>
  <si>
    <t>PIĘTKA  ANDRZEJ</t>
  </si>
  <si>
    <t>LUDWICHOWSKA ALICJA</t>
  </si>
  <si>
    <t/>
  </si>
  <si>
    <t>!!!</t>
  </si>
  <si>
    <t>x</t>
  </si>
  <si>
    <t>y</t>
  </si>
  <si>
    <t>z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</si>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</sst>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sz val="2"/>
      <color theme="9" tint="-0.499984740745262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2" tint="-9.9978637043366805E-2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7"/>
      <color theme="2" tint="-9.9978637043366805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22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Alignment="1">
      <alignment horizontal="center"/>
    </xf>
    <xf numFmtId="0" fontId="9" fillId="0" borderId="0" xfId="0" applyFont="1"/>
    <xf numFmtId="0" fontId="13" fillId="0" borderId="0" xfId="0" applyFont="1"/>
    <xf numFmtId="0" fontId="14" fillId="4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5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4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14" fontId="15" fillId="6" borderId="14" xfId="0" applyNumberFormat="1" applyFont="1" applyFill="1" applyBorder="1" applyAlignment="1">
      <alignment horizontal="center"/>
    </xf>
    <xf numFmtId="1" fontId="15" fillId="6" borderId="15" xfId="0" applyNumberFormat="1" applyFont="1" applyFill="1" applyBorder="1" applyAlignment="1">
      <alignment horizontal="center"/>
    </xf>
    <xf numFmtId="1" fontId="15" fillId="6" borderId="14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/>
    <xf numFmtId="0" fontId="17" fillId="0" borderId="0" xfId="0" applyFont="1"/>
    <xf numFmtId="0" fontId="16" fillId="0" borderId="0" xfId="0" applyFont="1"/>
    <xf numFmtId="0" fontId="9" fillId="7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4" borderId="0" xfId="0" applyFont="1" applyFill="1"/>
    <xf numFmtId="0" fontId="8" fillId="0" borderId="0" xfId="0" applyFont="1" applyFill="1"/>
    <xf numFmtId="0" fontId="9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" fontId="15" fillId="6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" fontId="9" fillId="0" borderId="0" xfId="0" applyNumberFormat="1" applyFont="1" applyFill="1"/>
    <xf numFmtId="1" fontId="20" fillId="0" borderId="0" xfId="0" applyNumberFormat="1" applyFont="1"/>
    <xf numFmtId="0" fontId="21" fillId="0" borderId="25" xfId="0" applyFont="1" applyBorder="1" applyAlignment="1"/>
    <xf numFmtId="0" fontId="0" fillId="0" borderId="0" xfId="0" applyFont="1"/>
    <xf numFmtId="0" fontId="22" fillId="0" borderId="25" xfId="0" applyFont="1" applyBorder="1" applyAlignment="1"/>
    <xf numFmtId="0" fontId="21" fillId="5" borderId="1" xfId="0" applyFont="1" applyFill="1" applyBorder="1" applyAlignment="1">
      <alignment horizontal="center" vertical="center" textRotation="180" wrapText="1"/>
    </xf>
    <xf numFmtId="0" fontId="21" fillId="5" borderId="2" xfId="0" applyFont="1" applyFill="1" applyBorder="1" applyAlignment="1">
      <alignment horizontal="center" vertical="center" textRotation="180" wrapText="1"/>
    </xf>
    <xf numFmtId="20" fontId="21" fillId="5" borderId="2" xfId="0" applyNumberFormat="1" applyFont="1" applyFill="1" applyBorder="1" applyAlignment="1">
      <alignment horizontal="center" vertical="center" wrapText="1"/>
    </xf>
    <xf numFmtId="20" fontId="21" fillId="5" borderId="1" xfId="0" applyNumberFormat="1" applyFont="1" applyFill="1" applyBorder="1" applyAlignment="1">
      <alignment horizontal="center" vertical="center" wrapText="1"/>
    </xf>
    <xf numFmtId="20" fontId="22" fillId="5" borderId="1" xfId="0" applyNumberFormat="1" applyFont="1" applyFill="1" applyBorder="1" applyAlignment="1">
      <alignment horizontal="center" vertical="center" wrapText="1"/>
    </xf>
    <xf numFmtId="20" fontId="23" fillId="5" borderId="1" xfId="0" applyNumberFormat="1" applyFont="1" applyFill="1" applyBorder="1" applyAlignment="1">
      <alignment horizontal="center" vertical="center" wrapText="1"/>
    </xf>
    <xf numFmtId="164" fontId="21" fillId="5" borderId="1" xfId="2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3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3" fontId="21" fillId="5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3" fontId="0" fillId="0" borderId="0" xfId="0" applyNumberFormat="1" applyFo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3" fontId="3" fillId="0" borderId="0" xfId="0" applyNumberFormat="1" applyFont="1"/>
    <xf numFmtId="165" fontId="21" fillId="0" borderId="17" xfId="1" applyNumberFormat="1" applyFont="1" applyFill="1" applyBorder="1" applyAlignment="1">
      <alignment horizontal="right" vertical="center"/>
    </xf>
    <xf numFmtId="165" fontId="22" fillId="0" borderId="17" xfId="1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/>
    </xf>
    <xf numFmtId="164" fontId="0" fillId="0" borderId="17" xfId="2" applyNumberFormat="1" applyFont="1" applyFill="1" applyBorder="1"/>
    <xf numFmtId="3" fontId="0" fillId="0" borderId="17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3" fillId="0" borderId="0" xfId="0" applyFont="1"/>
    <xf numFmtId="164" fontId="0" fillId="0" borderId="0" xfId="2" applyNumberFormat="1" applyFont="1"/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vertical="center" wrapText="1"/>
    </xf>
    <xf numFmtId="20" fontId="22" fillId="14" borderId="14" xfId="0" applyNumberFormat="1" applyFont="1" applyFill="1" applyBorder="1" applyAlignment="1">
      <alignment vertical="center" wrapText="1"/>
    </xf>
    <xf numFmtId="20" fontId="22" fillId="14" borderId="10" xfId="0" applyNumberFormat="1" applyFont="1" applyFill="1" applyBorder="1" applyAlignment="1">
      <alignment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1" fontId="22" fillId="0" borderId="1" xfId="0" quotePrefix="1" applyNumberFormat="1" applyFont="1" applyFill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27" fillId="16" borderId="0" xfId="0" applyNumberFormat="1" applyFont="1" applyFill="1"/>
    <xf numFmtId="3" fontId="0" fillId="17" borderId="1" xfId="0" applyNumberFormat="1" applyFont="1" applyFill="1" applyBorder="1" applyAlignment="1">
      <alignment horizontal="center" vertical="center"/>
    </xf>
    <xf numFmtId="3" fontId="0" fillId="17" borderId="2" xfId="0" applyNumberFormat="1" applyFont="1" applyFill="1" applyBorder="1" applyAlignment="1">
      <alignment horizontal="center" vertical="center"/>
    </xf>
    <xf numFmtId="3" fontId="0" fillId="17" borderId="14" xfId="0" applyNumberFormat="1" applyFont="1" applyFill="1" applyBorder="1" applyAlignment="1">
      <alignment horizontal="center" vertical="center"/>
    </xf>
    <xf numFmtId="3" fontId="0" fillId="17" borderId="10" xfId="0" applyNumberFormat="1" applyFont="1" applyFill="1" applyBorder="1" applyAlignment="1">
      <alignment horizontal="center" vertical="center"/>
    </xf>
    <xf numFmtId="3" fontId="2" fillId="18" borderId="0" xfId="0" applyNumberFormat="1" applyFont="1" applyFill="1"/>
    <xf numFmtId="3" fontId="0" fillId="18" borderId="0" xfId="0" applyNumberFormat="1" applyFont="1" applyFill="1"/>
    <xf numFmtId="3" fontId="0" fillId="15" borderId="1" xfId="0" applyNumberFormat="1" applyFill="1" applyBorder="1" applyAlignment="1">
      <alignment horizontal="center" vertical="center"/>
    </xf>
    <xf numFmtId="3" fontId="0" fillId="15" borderId="2" xfId="0" applyNumberFormat="1" applyFont="1" applyFill="1" applyBorder="1" applyAlignment="1">
      <alignment horizontal="center" vertical="center"/>
    </xf>
    <xf numFmtId="3" fontId="0" fillId="15" borderId="14" xfId="0" applyNumberFormat="1" applyFont="1" applyFill="1" applyBorder="1" applyAlignment="1">
      <alignment horizontal="center" vertical="center"/>
    </xf>
    <xf numFmtId="3" fontId="0" fillId="15" borderId="10" xfId="0" applyNumberFormat="1" applyFont="1" applyFill="1" applyBorder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0" fillId="19" borderId="1" xfId="0" applyNumberFormat="1" applyFont="1" applyFill="1" applyBorder="1" applyAlignment="1">
      <alignment horizontal="center" vertical="center"/>
    </xf>
    <xf numFmtId="3" fontId="0" fillId="19" borderId="2" xfId="0" applyNumberFormat="1" applyFont="1" applyFill="1" applyBorder="1" applyAlignment="1">
      <alignment horizontal="center" vertical="center"/>
    </xf>
    <xf numFmtId="3" fontId="0" fillId="19" borderId="14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3" fontId="9" fillId="0" borderId="1" xfId="0" applyNumberFormat="1" applyFont="1" applyFill="1" applyBorder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28" fillId="0" borderId="27" xfId="0" applyNumberFormat="1" applyFont="1" applyFill="1" applyBorder="1" applyAlignment="1">
      <alignment horizontal="center" vertical="center" wrapText="1"/>
    </xf>
    <xf numFmtId="3" fontId="29" fillId="4" borderId="28" xfId="0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9" fillId="0" borderId="17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3" fontId="28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30" fillId="0" borderId="32" xfId="0" applyNumberFormat="1" applyFont="1" applyFill="1" applyBorder="1" applyAlignment="1">
      <alignment horizontal="center" vertical="center"/>
    </xf>
    <xf numFmtId="3" fontId="2" fillId="0" borderId="0" xfId="1" applyNumberFormat="1" applyFont="1"/>
    <xf numFmtId="3" fontId="26" fillId="15" borderId="1" xfId="1" applyNumberFormat="1" applyFont="1" applyFill="1" applyBorder="1" applyAlignment="1">
      <alignment horizontal="center" vertical="center"/>
    </xf>
    <xf numFmtId="3" fontId="0" fillId="15" borderId="33" xfId="1" applyNumberFormat="1" applyFont="1" applyFill="1" applyBorder="1" applyAlignment="1">
      <alignment horizontal="center" vertical="center"/>
    </xf>
    <xf numFmtId="3" fontId="26" fillId="15" borderId="34" xfId="1" applyNumberFormat="1" applyFont="1" applyFill="1" applyBorder="1" applyAlignment="1">
      <alignment horizontal="center" vertical="center"/>
    </xf>
    <xf numFmtId="3" fontId="0" fillId="15" borderId="34" xfId="1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6" fillId="19" borderId="1" xfId="1" applyNumberFormat="1" applyFont="1" applyFill="1" applyBorder="1" applyAlignment="1">
      <alignment horizontal="center" vertical="center"/>
    </xf>
    <xf numFmtId="3" fontId="0" fillId="19" borderId="33" xfId="1" applyNumberFormat="1" applyFont="1" applyFill="1" applyBorder="1" applyAlignment="1">
      <alignment horizontal="center" vertical="center"/>
    </xf>
    <xf numFmtId="3" fontId="26" fillId="19" borderId="34" xfId="1" applyNumberFormat="1" applyFont="1" applyFill="1" applyBorder="1" applyAlignment="1">
      <alignment horizontal="center" vertical="center"/>
    </xf>
    <xf numFmtId="3" fontId="0" fillId="19" borderId="34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33" xfId="1" applyNumberFormat="1" applyFont="1" applyFill="1" applyBorder="1" applyAlignment="1">
      <alignment horizontal="center" vertical="center"/>
    </xf>
    <xf numFmtId="3" fontId="26" fillId="20" borderId="34" xfId="1" applyNumberFormat="1" applyFont="1" applyFill="1" applyBorder="1" applyAlignment="1">
      <alignment horizontal="center" vertical="center"/>
    </xf>
    <xf numFmtId="3" fontId="0" fillId="20" borderId="34" xfId="1" applyNumberFormat="1" applyFont="1" applyFill="1" applyBorder="1" applyAlignment="1">
      <alignment horizontal="center" vertical="center"/>
    </xf>
    <xf numFmtId="3" fontId="0" fillId="20" borderId="28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21" borderId="0" xfId="0" applyNumberFormat="1" applyFont="1" applyFill="1" applyAlignment="1">
      <alignment horizontal="center" vertical="center"/>
    </xf>
    <xf numFmtId="3" fontId="0" fillId="21" borderId="31" xfId="0" applyNumberFormat="1" applyFill="1" applyBorder="1" applyAlignment="1">
      <alignment horizontal="center" vertical="center"/>
    </xf>
    <xf numFmtId="3" fontId="28" fillId="21" borderId="35" xfId="0" applyNumberFormat="1" applyFont="1" applyFill="1" applyBorder="1" applyAlignment="1">
      <alignment horizontal="center" vertical="center"/>
    </xf>
    <xf numFmtId="3" fontId="29" fillId="21" borderId="36" xfId="0" applyNumberFormat="1" applyFont="1" applyFill="1" applyBorder="1" applyAlignment="1">
      <alignment horizontal="center" vertical="center"/>
    </xf>
    <xf numFmtId="3" fontId="28" fillId="21" borderId="36" xfId="0" applyNumberFormat="1" applyFont="1" applyFill="1" applyBorder="1" applyAlignment="1">
      <alignment horizontal="center" vertical="center"/>
    </xf>
    <xf numFmtId="3" fontId="29" fillId="21" borderId="37" xfId="0" applyNumberFormat="1" applyFont="1" applyFill="1" applyBorder="1" applyAlignment="1">
      <alignment horizontal="center" vertical="center"/>
    </xf>
    <xf numFmtId="3" fontId="2" fillId="21" borderId="0" xfId="0" applyNumberFormat="1" applyFont="1" applyFill="1" applyAlignment="1">
      <alignment horizontal="center" vertical="center"/>
    </xf>
    <xf numFmtId="3" fontId="0" fillId="21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8" fillId="4" borderId="35" xfId="0" applyNumberFormat="1" applyFont="1" applyFill="1" applyBorder="1" applyAlignment="1">
      <alignment horizontal="center" vertical="center"/>
    </xf>
    <xf numFmtId="3" fontId="29" fillId="4" borderId="36" xfId="0" applyNumberFormat="1" applyFont="1" applyFill="1" applyBorder="1" applyAlignment="1">
      <alignment horizontal="center" vertical="center"/>
    </xf>
    <xf numFmtId="3" fontId="28" fillId="4" borderId="36" xfId="0" applyNumberFormat="1" applyFont="1" applyFill="1" applyBorder="1" applyAlignment="1">
      <alignment horizontal="center" vertical="center"/>
    </xf>
    <xf numFmtId="3" fontId="29" fillId="4" borderId="3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26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16" borderId="0" xfId="0" applyNumberFormat="1" applyFon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11" fillId="0" borderId="0" xfId="0" applyNumberFormat="1" applyFont="1" applyAlignment="1">
      <alignment horizontal="right" vertical="center"/>
    </xf>
    <xf numFmtId="3" fontId="2" fillId="0" borderId="0" xfId="0" applyNumberFormat="1" applyFont="1" applyFill="1"/>
    <xf numFmtId="3" fontId="9" fillId="0" borderId="0" xfId="0" applyNumberFormat="1" applyFont="1"/>
    <xf numFmtId="3" fontId="9" fillId="22" borderId="1" xfId="0" applyNumberFormat="1" applyFont="1" applyFill="1" applyBorder="1" applyAlignment="1">
      <alignment vertical="center"/>
    </xf>
    <xf numFmtId="3" fontId="28" fillId="22" borderId="2" xfId="0" applyNumberFormat="1" applyFont="1" applyFill="1" applyBorder="1" applyAlignment="1">
      <alignment horizontal="center" vertical="center" wrapText="1"/>
    </xf>
    <xf numFmtId="3" fontId="28" fillId="22" borderId="26" xfId="0" applyNumberFormat="1" applyFont="1" applyFill="1" applyBorder="1" applyAlignment="1">
      <alignment horizontal="center" vertical="center" wrapText="1"/>
    </xf>
    <xf numFmtId="3" fontId="28" fillId="22" borderId="27" xfId="0" applyNumberFormat="1" applyFont="1" applyFill="1" applyBorder="1" applyAlignment="1">
      <alignment horizontal="center" vertical="center" wrapText="1"/>
    </xf>
    <xf numFmtId="3" fontId="28" fillId="22" borderId="10" xfId="0" applyNumberFormat="1" applyFont="1" applyFill="1" applyBorder="1" applyAlignment="1">
      <alignment horizontal="center" vertical="center" wrapText="1"/>
    </xf>
    <xf numFmtId="3" fontId="28" fillId="22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19" borderId="1" xfId="0" applyNumberFormat="1" applyFont="1" applyFill="1" applyBorder="1" applyAlignment="1">
      <alignment vertical="center"/>
    </xf>
    <xf numFmtId="3" fontId="28" fillId="19" borderId="2" xfId="0" applyNumberFormat="1" applyFont="1" applyFill="1" applyBorder="1" applyAlignment="1">
      <alignment horizontal="center" vertical="center" wrapText="1"/>
    </xf>
    <xf numFmtId="3" fontId="28" fillId="19" borderId="26" xfId="0" applyNumberFormat="1" applyFont="1" applyFill="1" applyBorder="1" applyAlignment="1">
      <alignment horizontal="center" vertical="center" wrapText="1"/>
    </xf>
    <xf numFmtId="3" fontId="28" fillId="19" borderId="27" xfId="0" applyNumberFormat="1" applyFont="1" applyFill="1" applyBorder="1" applyAlignment="1">
      <alignment horizontal="center" vertical="center" wrapText="1"/>
    </xf>
    <xf numFmtId="3" fontId="28" fillId="19" borderId="10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vertical="center"/>
    </xf>
    <xf numFmtId="3" fontId="31" fillId="4" borderId="36" xfId="0" applyNumberFormat="1" applyFont="1" applyFill="1" applyBorder="1" applyAlignment="1">
      <alignment horizontal="center" vertical="center"/>
    </xf>
    <xf numFmtId="3" fontId="31" fillId="4" borderId="37" xfId="0" applyNumberFormat="1" applyFont="1" applyFill="1" applyBorder="1" applyAlignment="1">
      <alignment horizontal="center" vertical="center"/>
    </xf>
    <xf numFmtId="3" fontId="30" fillId="4" borderId="32" xfId="0" applyNumberFormat="1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6" fontId="33" fillId="4" borderId="0" xfId="1" applyNumberFormat="1" applyFont="1" applyFill="1" applyAlignment="1">
      <alignment vertical="center"/>
    </xf>
    <xf numFmtId="167" fontId="34" fillId="23" borderId="2" xfId="1" applyNumberFormat="1" applyFont="1" applyFill="1" applyBorder="1" applyAlignment="1">
      <alignment horizontal="center" vertical="center" wrapText="1"/>
    </xf>
    <xf numFmtId="167" fontId="34" fillId="23" borderId="14" xfId="1" applyNumberFormat="1" applyFont="1" applyFill="1" applyBorder="1" applyAlignment="1">
      <alignment horizontal="center" vertical="center" wrapText="1"/>
    </xf>
    <xf numFmtId="167" fontId="34" fillId="23" borderId="10" xfId="1" applyNumberFormat="1" applyFont="1" applyFill="1" applyBorder="1" applyAlignment="1">
      <alignment horizontal="center" vertical="center" wrapText="1"/>
    </xf>
    <xf numFmtId="0" fontId="33" fillId="24" borderId="2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167" fontId="36" fillId="23" borderId="2" xfId="1" applyNumberFormat="1" applyFont="1" applyFill="1" applyBorder="1" applyAlignment="1">
      <alignment horizontal="center" vertical="center" wrapText="1"/>
    </xf>
    <xf numFmtId="167" fontId="36" fillId="23" borderId="14" xfId="1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/>
    </xf>
    <xf numFmtId="0" fontId="37" fillId="20" borderId="38" xfId="0" applyFont="1" applyFill="1" applyBorder="1"/>
    <xf numFmtId="0" fontId="37" fillId="20" borderId="0" xfId="0" applyFont="1" applyFill="1" applyBorder="1"/>
    <xf numFmtId="0" fontId="38" fillId="20" borderId="0" xfId="0" applyFont="1" applyFill="1" applyBorder="1" applyAlignment="1">
      <alignment horizontal="center" vertical="center"/>
    </xf>
    <xf numFmtId="168" fontId="39" fillId="20" borderId="39" xfId="0" applyNumberFormat="1" applyFont="1" applyFill="1" applyBorder="1" applyAlignment="1">
      <alignment horizontal="center" vertical="center"/>
    </xf>
    <xf numFmtId="3" fontId="39" fillId="25" borderId="39" xfId="0" applyNumberFormat="1" applyFont="1" applyFill="1" applyBorder="1" applyAlignment="1">
      <alignment horizontal="center" vertical="center"/>
    </xf>
    <xf numFmtId="3" fontId="39" fillId="26" borderId="38" xfId="0" applyNumberFormat="1" applyFont="1" applyFill="1" applyBorder="1" applyAlignment="1">
      <alignment horizontal="center" vertical="center"/>
    </xf>
    <xf numFmtId="3" fontId="39" fillId="26" borderId="0" xfId="0" applyNumberFormat="1" applyFont="1" applyFill="1" applyBorder="1" applyAlignment="1">
      <alignment horizontal="center" vertical="center"/>
    </xf>
    <xf numFmtId="169" fontId="39" fillId="26" borderId="0" xfId="0" applyNumberFormat="1" applyFont="1" applyFill="1" applyBorder="1" applyAlignment="1">
      <alignment horizontal="center" vertical="center"/>
    </xf>
    <xf numFmtId="3" fontId="40" fillId="26" borderId="0" xfId="0" applyNumberFormat="1" applyFont="1" applyFill="1" applyBorder="1" applyAlignment="1">
      <alignment horizontal="center" vertical="center"/>
    </xf>
    <xf numFmtId="3" fontId="41" fillId="26" borderId="0" xfId="0" applyNumberFormat="1" applyFont="1" applyFill="1" applyBorder="1" applyAlignment="1">
      <alignment horizontal="center" vertical="center"/>
    </xf>
    <xf numFmtId="3" fontId="42" fillId="25" borderId="39" xfId="0" applyNumberFormat="1" applyFont="1" applyFill="1" applyBorder="1" applyAlignment="1">
      <alignment horizontal="center" vertical="center"/>
    </xf>
    <xf numFmtId="3" fontId="42" fillId="26" borderId="38" xfId="0" applyNumberFormat="1" applyFont="1" applyFill="1" applyBorder="1" applyAlignment="1">
      <alignment horizontal="center" vertical="center"/>
    </xf>
    <xf numFmtId="3" fontId="42" fillId="26" borderId="0" xfId="0" applyNumberFormat="1" applyFont="1" applyFill="1" applyBorder="1" applyAlignment="1">
      <alignment horizontal="center" vertical="center"/>
    </xf>
    <xf numFmtId="169" fontId="42" fillId="26" borderId="0" xfId="0" applyNumberFormat="1" applyFont="1" applyFill="1" applyBorder="1" applyAlignment="1">
      <alignment horizontal="center" vertical="center"/>
    </xf>
    <xf numFmtId="0" fontId="37" fillId="0" borderId="0" xfId="0" applyFont="1"/>
    <xf numFmtId="0" fontId="43" fillId="27" borderId="33" xfId="0" applyFont="1" applyFill="1" applyBorder="1" applyAlignment="1">
      <alignment horizontal="center" vertical="center" textRotation="90"/>
    </xf>
    <xf numFmtId="0" fontId="43" fillId="27" borderId="14" xfId="0" applyFont="1" applyFill="1" applyBorder="1" applyAlignment="1">
      <alignment horizontal="center" vertical="center" textRotation="90"/>
    </xf>
    <xf numFmtId="0" fontId="43" fillId="27" borderId="28" xfId="0" applyFont="1" applyFill="1" applyBorder="1" applyAlignment="1">
      <alignment horizontal="center" vertical="center" textRotation="90"/>
    </xf>
    <xf numFmtId="0" fontId="44" fillId="24" borderId="26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 textRotation="90"/>
    </xf>
    <xf numFmtId="0" fontId="43" fillId="28" borderId="14" xfId="0" applyFont="1" applyFill="1" applyBorder="1" applyAlignment="1">
      <alignment horizontal="center" vertical="center" textRotation="90"/>
    </xf>
    <xf numFmtId="0" fontId="45" fillId="23" borderId="1" xfId="0" applyFont="1" applyFill="1" applyBorder="1" applyAlignment="1">
      <alignment horizontal="center" vertical="center" textRotation="90"/>
    </xf>
    <xf numFmtId="0" fontId="38" fillId="29" borderId="33" xfId="0" applyFont="1" applyFill="1" applyBorder="1" applyAlignment="1">
      <alignment horizontal="center" vertical="center" textRotation="90" wrapText="1"/>
    </xf>
    <xf numFmtId="0" fontId="38" fillId="29" borderId="34" xfId="0" applyFont="1" applyFill="1" applyBorder="1" applyAlignment="1">
      <alignment horizontal="center" vertical="center" textRotation="90" wrapText="1"/>
    </xf>
    <xf numFmtId="166" fontId="38" fillId="29" borderId="34" xfId="1" applyNumberFormat="1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top" textRotation="90" wrapText="1"/>
    </xf>
    <xf numFmtId="0" fontId="46" fillId="26" borderId="28" xfId="0" applyFont="1" applyFill="1" applyBorder="1" applyAlignment="1">
      <alignment horizontal="center" vertical="top" textRotation="90" wrapText="1"/>
    </xf>
    <xf numFmtId="0" fontId="47" fillId="3" borderId="33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8" fillId="20" borderId="34" xfId="0" applyFont="1" applyFill="1" applyBorder="1" applyAlignment="1">
      <alignment horizontal="center" vertical="center"/>
    </xf>
    <xf numFmtId="0" fontId="47" fillId="27" borderId="27" xfId="0" applyFont="1" applyFill="1" applyBorder="1" applyAlignment="1">
      <alignment horizontal="center" vertical="center" textRotation="90"/>
    </xf>
    <xf numFmtId="0" fontId="47" fillId="3" borderId="26" xfId="0" applyFont="1" applyFill="1" applyBorder="1" applyAlignment="1">
      <alignment horizontal="center" vertical="center"/>
    </xf>
    <xf numFmtId="0" fontId="48" fillId="20" borderId="27" xfId="0" applyFont="1" applyFill="1" applyBorder="1" applyAlignment="1">
      <alignment horizontal="center" vertical="center"/>
    </xf>
    <xf numFmtId="0" fontId="47" fillId="27" borderId="28" xfId="0" applyFont="1" applyFill="1" applyBorder="1" applyAlignment="1">
      <alignment horizontal="center" vertical="center" textRotation="90"/>
    </xf>
    <xf numFmtId="0" fontId="36" fillId="23" borderId="1" xfId="0" applyFont="1" applyFill="1" applyBorder="1" applyAlignment="1">
      <alignment horizontal="center" vertical="center" textRotation="180"/>
    </xf>
    <xf numFmtId="0" fontId="42" fillId="29" borderId="33" xfId="0" applyFont="1" applyFill="1" applyBorder="1" applyAlignment="1">
      <alignment horizontal="center" vertical="center" textRotation="180" wrapText="1"/>
    </xf>
    <xf numFmtId="0" fontId="42" fillId="29" borderId="34" xfId="0" applyFont="1" applyFill="1" applyBorder="1" applyAlignment="1">
      <alignment horizontal="center" vertical="center" textRotation="180" wrapText="1"/>
    </xf>
    <xf numFmtId="166" fontId="42" fillId="29" borderId="34" xfId="1" applyNumberFormat="1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top" textRotation="180" wrapText="1"/>
    </xf>
    <xf numFmtId="0" fontId="42" fillId="26" borderId="28" xfId="0" applyFont="1" applyFill="1" applyBorder="1" applyAlignment="1">
      <alignment horizontal="center" vertical="top" textRotation="180" wrapText="1"/>
    </xf>
    <xf numFmtId="0" fontId="44" fillId="0" borderId="0" xfId="0" applyFont="1" applyAlignment="1">
      <alignment textRotation="90"/>
    </xf>
    <xf numFmtId="0" fontId="43" fillId="27" borderId="3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2" fontId="43" fillId="0" borderId="31" xfId="0" applyNumberFormat="1" applyFont="1" applyFill="1" applyBorder="1" applyAlignment="1">
      <alignment horizontal="center" vertical="center"/>
    </xf>
    <xf numFmtId="1" fontId="43" fillId="0" borderId="40" xfId="0" applyNumberFormat="1" applyFont="1" applyFill="1" applyBorder="1" applyAlignment="1">
      <alignment horizontal="center" vertical="center"/>
    </xf>
    <xf numFmtId="167" fontId="43" fillId="0" borderId="31" xfId="1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1" fontId="49" fillId="26" borderId="45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43" fillId="27" borderId="45" xfId="0" applyFont="1" applyFill="1" applyBorder="1" applyAlignment="1">
      <alignment horizontal="center" vertical="center"/>
    </xf>
    <xf numFmtId="0" fontId="43" fillId="27" borderId="41" xfId="0" applyFont="1" applyFill="1" applyBorder="1" applyAlignment="1">
      <alignment horizontal="center" vertical="center"/>
    </xf>
    <xf numFmtId="167" fontId="42" fillId="0" borderId="31" xfId="1" applyNumberFormat="1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1" fontId="42" fillId="26" borderId="45" xfId="0" applyNumberFormat="1" applyFont="1" applyFill="1" applyBorder="1" applyAlignment="1">
      <alignment horizontal="center" vertical="center"/>
    </xf>
    <xf numFmtId="0" fontId="44" fillId="0" borderId="0" xfId="0" applyFont="1"/>
    <xf numFmtId="0" fontId="43" fillId="0" borderId="37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43" fillId="27" borderId="3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/>
    </xf>
    <xf numFmtId="166" fontId="44" fillId="0" borderId="0" xfId="1" applyNumberFormat="1" applyFont="1"/>
    <xf numFmtId="0" fontId="35" fillId="0" borderId="0" xfId="0" applyFont="1"/>
    <xf numFmtId="0" fontId="42" fillId="0" borderId="0" xfId="0" applyFont="1"/>
    <xf numFmtId="167" fontId="43" fillId="0" borderId="0" xfId="1" applyNumberFormat="1" applyFont="1" applyFill="1" applyBorder="1" applyAlignment="1">
      <alignment horizontal="center" vertical="center"/>
    </xf>
    <xf numFmtId="167" fontId="42" fillId="0" borderId="0" xfId="1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35" fillId="0" borderId="0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124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Wyniki-Liga-DUETYVI_WITEK%20II%20runda-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MAKRA"/>
      <sheetName val="lista startowa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ENGLISH PERFECT</v>
          </cell>
        </row>
        <row r="3">
          <cell r="D3" t="str">
            <v>RYXSAN</v>
          </cell>
        </row>
        <row r="4">
          <cell r="D4" t="str">
            <v>BRACIA</v>
          </cell>
        </row>
        <row r="5">
          <cell r="D5" t="str">
            <v>DOMINO</v>
          </cell>
        </row>
        <row r="6">
          <cell r="D6" t="str">
            <v>ELJAN</v>
          </cell>
        </row>
        <row r="7">
          <cell r="D7" t="str">
            <v>FIERRY TITANS</v>
          </cell>
        </row>
        <row r="8">
          <cell r="D8" t="str">
            <v>KRZYNO1</v>
          </cell>
        </row>
        <row r="9">
          <cell r="D9" t="str">
            <v>MY</v>
          </cell>
        </row>
        <row r="10">
          <cell r="D10" t="str">
            <v>ORANGE LZ</v>
          </cell>
        </row>
        <row r="11">
          <cell r="D11" t="str">
            <v>SEBADAR</v>
          </cell>
        </row>
        <row r="12">
          <cell r="D12" t="str">
            <v>LEDWO</v>
          </cell>
        </row>
        <row r="13">
          <cell r="D13" t="str">
            <v>BAUERS</v>
          </cell>
        </row>
        <row r="14">
          <cell r="D14" t="str">
            <v>CZADERSI</v>
          </cell>
        </row>
        <row r="15">
          <cell r="D15" t="str">
            <v>JAD</v>
          </cell>
        </row>
        <row r="16">
          <cell r="D16" t="str">
            <v>ABRH+</v>
          </cell>
        </row>
        <row r="17">
          <cell r="D17" t="str">
            <v>ORANGE DP</v>
          </cell>
        </row>
        <row r="18">
          <cell r="D18" t="str">
            <v>ORANGE SK</v>
          </cell>
        </row>
        <row r="19">
          <cell r="D19" t="str">
            <v>RODZINKA</v>
          </cell>
        </row>
        <row r="20">
          <cell r="D20" t="str">
            <v>STATYŚCI</v>
          </cell>
        </row>
        <row r="21">
          <cell r="D21" t="str">
            <v>TRZYSTU</v>
          </cell>
        </row>
        <row r="22">
          <cell r="D22" t="str">
            <v>WIR</v>
          </cell>
        </row>
        <row r="23">
          <cell r="D23" t="str">
            <v>ZAMASZYSTY TEAM</v>
          </cell>
        </row>
        <row r="24">
          <cell r="D24" t="str">
            <v>PAUZA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6ECB1-7C6F-44DF-BE4F-233B28953DDD}">
  <sheetPr codeName="Arkusz1" filterMode="1"/>
  <dimension ref="A1:AL397"/>
  <sheetViews>
    <sheetView showGridLines="0" tabSelected="1" zoomScaleNormal="100" workbookViewId="0">
      <pane ySplit="2" topLeftCell="A174" activePane="bottomLeft" state="frozen"/>
      <selection activeCell="F178" sqref="F178"/>
      <selection pane="bottomLeft" activeCell="T1" sqref="A1:T1048576"/>
    </sheetView>
  </sheetViews>
  <sheetFormatPr defaultColWidth="9.140625" defaultRowHeight="12.95" customHeight="1" x14ac:dyDescent="0.25"/>
  <cols>
    <col min="1" max="1" width="6.140625" style="91" bestFit="1" customWidth="1"/>
    <col min="2" max="4" width="6.140625" style="34" customWidth="1"/>
    <col min="5" max="5" width="18.5703125" style="105" customWidth="1"/>
    <col min="6" max="6" width="19" style="105" customWidth="1"/>
    <col min="7" max="7" width="10.140625" style="106" bestFit="1" customWidth="1"/>
    <col min="8" max="8" width="9.140625" style="106"/>
    <col min="9" max="9" width="11.140625" style="106" bestFit="1" customWidth="1"/>
    <col min="10" max="10" width="9.140625" style="107" customWidth="1"/>
    <col min="11" max="11" width="1.42578125" style="107" hidden="1" customWidth="1"/>
    <col min="12" max="12" width="9.140625" style="107" customWidth="1"/>
    <col min="13" max="13" width="9.140625" style="107"/>
    <col min="14" max="14" width="1.42578125" style="107" hidden="1" customWidth="1"/>
    <col min="15" max="16" width="9.140625" style="107"/>
    <col min="17" max="17" width="1.28515625" style="107" customWidth="1"/>
    <col min="18" max="18" width="9.140625" style="107"/>
    <col min="19" max="20" width="2.7109375" style="108" customWidth="1"/>
    <col min="21" max="21" width="14.85546875" style="91" customWidth="1"/>
    <col min="22" max="22" width="21.7109375" style="38" bestFit="1" customWidth="1"/>
    <col min="23" max="23" width="7.42578125" style="93" bestFit="1" customWidth="1"/>
    <col min="24" max="25" width="3.85546875" style="93" customWidth="1"/>
    <col min="26" max="26" width="15.140625" style="93" bestFit="1" customWidth="1"/>
    <col min="27" max="27" width="15.140625" bestFit="1" customWidth="1"/>
    <col min="30" max="30" width="9.140625" style="93" customWidth="1"/>
    <col min="33" max="33" width="9.140625" style="39"/>
    <col min="34" max="34" width="9.140625" style="92" customWidth="1"/>
    <col min="35" max="36" width="9.140625" style="41"/>
    <col min="37" max="38" width="9.140625" style="42"/>
    <col min="39" max="199" width="9.140625" style="38"/>
    <col min="200" max="235" width="0" style="38" hidden="1" customWidth="1"/>
    <col min="236" max="16384" width="9.140625" style="38"/>
  </cols>
  <sheetData>
    <row r="1" spans="1:38" s="13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  <c r="L1" s="6"/>
      <c r="M1" s="4" t="s">
        <v>10</v>
      </c>
      <c r="N1" s="5"/>
      <c r="O1" s="6"/>
      <c r="P1" s="4" t="s">
        <v>11</v>
      </c>
      <c r="Q1" s="5"/>
      <c r="R1" s="6"/>
      <c r="S1" s="7" t="s">
        <v>12</v>
      </c>
      <c r="T1" s="8" t="s">
        <v>12</v>
      </c>
      <c r="U1" s="9"/>
      <c r="V1" s="9" t="s">
        <v>13</v>
      </c>
      <c r="W1" s="10"/>
      <c r="X1" s="10"/>
      <c r="Y1" s="11"/>
      <c r="Z1" s="12"/>
      <c r="AA1" s="12"/>
      <c r="AD1" s="10"/>
      <c r="AG1" s="14"/>
      <c r="AH1" s="15" t="s">
        <v>13</v>
      </c>
      <c r="AI1" s="14"/>
      <c r="AJ1" s="14"/>
      <c r="AK1" s="16"/>
      <c r="AL1" s="16"/>
    </row>
    <row r="2" spans="1:38" s="13" customFormat="1" ht="10.5" customHeight="1" x14ac:dyDescent="0.25">
      <c r="A2" s="1"/>
      <c r="B2" s="1"/>
      <c r="C2" s="1"/>
      <c r="D2" s="1"/>
      <c r="E2" s="1"/>
      <c r="F2" s="1"/>
      <c r="G2" s="2"/>
      <c r="H2" s="2"/>
      <c r="I2" s="3"/>
      <c r="J2" s="17"/>
      <c r="K2" s="18"/>
      <c r="L2" s="19"/>
      <c r="M2" s="17"/>
      <c r="N2" s="18"/>
      <c r="O2" s="19"/>
      <c r="P2" s="17"/>
      <c r="Q2" s="18"/>
      <c r="R2" s="19"/>
      <c r="S2" s="7"/>
      <c r="T2" s="8"/>
      <c r="U2" s="9"/>
      <c r="V2" s="9"/>
      <c r="W2" s="10"/>
      <c r="X2" s="10"/>
      <c r="Y2" s="11"/>
      <c r="Z2" s="12"/>
      <c r="AA2" s="12"/>
      <c r="AD2" s="10"/>
      <c r="AG2" s="14"/>
      <c r="AH2" s="15"/>
      <c r="AI2" s="14"/>
      <c r="AJ2" s="14"/>
      <c r="AK2" s="16"/>
      <c r="AL2" s="16"/>
    </row>
    <row r="3" spans="1:38" ht="12.95" hidden="1" customHeight="1" x14ac:dyDescent="0.25">
      <c r="A3" s="20">
        <v>1</v>
      </c>
      <c r="B3" s="21">
        <v>1</v>
      </c>
      <c r="C3" s="21" t="s">
        <v>14</v>
      </c>
      <c r="D3" s="21" t="str">
        <f t="shared" ref="D3:D14" si="0">IF(OR(E3="PAUZA",F3="PAUZA",L3&gt;0,J3&gt;0),"T","N")</f>
        <v>T</v>
      </c>
      <c r="E3" s="22" t="str">
        <f>'[1]lista startowa'!D2</f>
        <v>ENGLISH PERFECT</v>
      </c>
      <c r="F3" s="22" t="s">
        <v>15</v>
      </c>
      <c r="G3" s="23">
        <v>42835</v>
      </c>
      <c r="H3" s="24" t="s">
        <v>16</v>
      </c>
      <c r="I3" s="25" t="s">
        <v>17</v>
      </c>
      <c r="J3" s="26">
        <v>0</v>
      </c>
      <c r="K3" s="27" t="s">
        <v>18</v>
      </c>
      <c r="L3" s="28">
        <v>0</v>
      </c>
      <c r="M3" s="29">
        <v>0</v>
      </c>
      <c r="N3" s="27" t="s">
        <v>18</v>
      </c>
      <c r="O3" s="30">
        <v>0</v>
      </c>
      <c r="P3" s="29">
        <v>0</v>
      </c>
      <c r="Q3" s="31" t="s">
        <v>18</v>
      </c>
      <c r="R3" s="30">
        <v>0</v>
      </c>
      <c r="S3" s="32" t="e">
        <f>2*SUMIF('klasyfikacja indywidualna'!$G$3:$G$105,E3,'klasyfikacja indywidualna'!#REF!)+SUMIF('klasyfikacja indywidualna'!$G$3:$G$105,E3,'klasyfikacja indywidualna'!#REF!)</f>
        <v>#REF!</v>
      </c>
      <c r="T3" s="33" t="e">
        <f>2*SUMIF('klasyfikacja indywidualna'!$G$3:$G$105,F3,'klasyfikacja indywidualna'!#REF!)+SUMIF('klasyfikacja indywidualna'!$G$3:$G$105,F3,'klasyfikacja indywidualna'!#REF!)</f>
        <v>#REF!</v>
      </c>
      <c r="U3" s="34" t="str">
        <f t="shared" ref="U3:U14" si="1">IF(E3=V$1,F3,IF(F3=V$1,E3,""))</f>
        <v/>
      </c>
      <c r="V3" s="35" t="str">
        <f t="shared" ref="V3:V14" si="2">IF(OR(E3=V$1,F3=V$1),G3,"")</f>
        <v/>
      </c>
      <c r="W3" s="36"/>
      <c r="X3" s="36"/>
      <c r="Y3" s="36"/>
      <c r="Z3" s="36"/>
      <c r="AA3" s="37"/>
      <c r="AB3" s="38"/>
      <c r="AC3" s="38"/>
      <c r="AD3" s="36"/>
      <c r="AE3" s="38"/>
      <c r="AF3" s="38"/>
      <c r="AH3" s="40" t="str">
        <f>'[1]lista startowa'!D2</f>
        <v>ENGLISH PERFECT</v>
      </c>
    </row>
    <row r="4" spans="1:38" ht="12.95" hidden="1" customHeight="1" x14ac:dyDescent="0.25">
      <c r="A4" s="20">
        <v>1</v>
      </c>
      <c r="B4" s="21">
        <v>2</v>
      </c>
      <c r="C4" s="21" t="s">
        <v>14</v>
      </c>
      <c r="D4" s="21" t="str">
        <f t="shared" si="0"/>
        <v>T</v>
      </c>
      <c r="E4" s="22" t="str">
        <f>'[1]lista startowa'!D5</f>
        <v>DOMINO</v>
      </c>
      <c r="F4" s="22" t="str">
        <f>'[1]lista startowa'!D8</f>
        <v>KRZYNO1</v>
      </c>
      <c r="G4" s="23">
        <v>42835</v>
      </c>
      <c r="H4" s="24" t="s">
        <v>16</v>
      </c>
      <c r="I4" s="25" t="s">
        <v>17</v>
      </c>
      <c r="J4" s="26">
        <v>2</v>
      </c>
      <c r="K4" s="27" t="s">
        <v>18</v>
      </c>
      <c r="L4" s="28">
        <v>0</v>
      </c>
      <c r="M4" s="29">
        <v>14</v>
      </c>
      <c r="N4" s="27" t="s">
        <v>18</v>
      </c>
      <c r="O4" s="30">
        <v>4</v>
      </c>
      <c r="P4" s="29">
        <v>1255</v>
      </c>
      <c r="Q4" s="31" t="s">
        <v>18</v>
      </c>
      <c r="R4" s="30">
        <v>1107</v>
      </c>
      <c r="S4" s="32" t="e">
        <f>2*SUMIF('klasyfikacja indywidualna'!$G$3:$G$105,E4,'klasyfikacja indywidualna'!#REF!)+SUMIF('klasyfikacja indywidualna'!$G$3:$G$105,E4,'klasyfikacja indywidualna'!#REF!)</f>
        <v>#REF!</v>
      </c>
      <c r="T4" s="33" t="e">
        <f>2*SUMIF('klasyfikacja indywidualna'!$G$3:$G$105,F4,'klasyfikacja indywidualna'!#REF!)+SUMIF('klasyfikacja indywidualna'!$G$3:$G$105,F4,'klasyfikacja indywidualna'!#REF!)</f>
        <v>#REF!</v>
      </c>
      <c r="U4" s="34" t="str">
        <f t="shared" si="1"/>
        <v/>
      </c>
      <c r="V4" s="35" t="str">
        <f t="shared" si="2"/>
        <v/>
      </c>
      <c r="W4" s="36"/>
      <c r="X4" s="36"/>
      <c r="Y4" s="36"/>
      <c r="Z4" s="36"/>
      <c r="AA4" s="38"/>
      <c r="AB4" s="38"/>
      <c r="AC4" s="38"/>
      <c r="AD4" s="36"/>
      <c r="AE4" s="38"/>
      <c r="AF4" s="38"/>
      <c r="AH4" s="40" t="str">
        <f>'[1]lista startowa'!D3</f>
        <v>RYXSAN</v>
      </c>
    </row>
    <row r="5" spans="1:38" ht="12.95" hidden="1" customHeight="1" x14ac:dyDescent="0.25">
      <c r="A5" s="20">
        <v>1</v>
      </c>
      <c r="B5" s="21">
        <v>3</v>
      </c>
      <c r="C5" s="21" t="s">
        <v>14</v>
      </c>
      <c r="D5" s="21" t="str">
        <f t="shared" si="0"/>
        <v>T</v>
      </c>
      <c r="E5" s="22" t="str">
        <f>'[1]lista startowa'!D7</f>
        <v>FIERRY TITANS</v>
      </c>
      <c r="F5" s="22" t="str">
        <f>'[1]lista startowa'!D9</f>
        <v>MY</v>
      </c>
      <c r="G5" s="23">
        <v>42835</v>
      </c>
      <c r="H5" s="24" t="s">
        <v>16</v>
      </c>
      <c r="I5" s="25" t="s">
        <v>17</v>
      </c>
      <c r="J5" s="26">
        <v>2</v>
      </c>
      <c r="K5" s="27" t="s">
        <v>18</v>
      </c>
      <c r="L5" s="28">
        <v>0</v>
      </c>
      <c r="M5" s="29">
        <v>16</v>
      </c>
      <c r="N5" s="27" t="s">
        <v>18</v>
      </c>
      <c r="O5" s="30">
        <v>2</v>
      </c>
      <c r="P5" s="29">
        <v>1292</v>
      </c>
      <c r="Q5" s="31" t="s">
        <v>18</v>
      </c>
      <c r="R5" s="30">
        <v>1002</v>
      </c>
      <c r="S5" s="32" t="e">
        <f>2*SUMIF('klasyfikacja indywidualna'!$G$3:$G$105,E5,'klasyfikacja indywidualna'!#REF!)+SUMIF('klasyfikacja indywidualna'!$G$3:$G$105,E5,'klasyfikacja indywidualna'!#REF!)</f>
        <v>#REF!</v>
      </c>
      <c r="T5" s="33" t="e">
        <f>2*SUMIF('klasyfikacja indywidualna'!$G$3:$G$105,F5,'klasyfikacja indywidualna'!#REF!)+SUMIF('klasyfikacja indywidualna'!$G$3:$G$105,F5,'klasyfikacja indywidualna'!#REF!)</f>
        <v>#REF!</v>
      </c>
      <c r="U5" s="34" t="str">
        <f t="shared" si="1"/>
        <v/>
      </c>
      <c r="V5" s="35" t="str">
        <f t="shared" si="2"/>
        <v/>
      </c>
      <c r="W5" s="36"/>
      <c r="X5" s="36"/>
      <c r="Y5" s="36"/>
      <c r="Z5" s="36"/>
      <c r="AA5" s="38"/>
      <c r="AB5" s="38"/>
      <c r="AC5" s="38"/>
      <c r="AD5" s="36"/>
      <c r="AE5" s="38"/>
      <c r="AF5" s="38"/>
      <c r="AH5" s="40" t="str">
        <f>'[1]lista startowa'!D4</f>
        <v>BRACIA</v>
      </c>
    </row>
    <row r="6" spans="1:38" ht="12.95" hidden="1" customHeight="1" x14ac:dyDescent="0.25">
      <c r="A6" s="20">
        <v>1</v>
      </c>
      <c r="B6" s="21">
        <v>4</v>
      </c>
      <c r="C6" s="21" t="s">
        <v>14</v>
      </c>
      <c r="D6" s="21" t="str">
        <f t="shared" si="0"/>
        <v>T</v>
      </c>
      <c r="E6" s="22" t="str">
        <f>'[1]lista startowa'!D4</f>
        <v>BRACIA</v>
      </c>
      <c r="F6" s="22" t="str">
        <f>'[1]lista startowa'!D10</f>
        <v>ORANGE LZ</v>
      </c>
      <c r="G6" s="23">
        <v>42835</v>
      </c>
      <c r="H6" s="24" t="s">
        <v>19</v>
      </c>
      <c r="I6" s="25" t="s">
        <v>17</v>
      </c>
      <c r="J6" s="26">
        <v>2</v>
      </c>
      <c r="K6" s="27" t="s">
        <v>18</v>
      </c>
      <c r="L6" s="28">
        <v>0</v>
      </c>
      <c r="M6" s="29">
        <v>16</v>
      </c>
      <c r="N6" s="27" t="s">
        <v>18</v>
      </c>
      <c r="O6" s="30">
        <v>2</v>
      </c>
      <c r="P6" s="29">
        <v>1277</v>
      </c>
      <c r="Q6" s="31" t="s">
        <v>18</v>
      </c>
      <c r="R6" s="30">
        <v>1089</v>
      </c>
      <c r="S6" s="32" t="e">
        <f>2*SUMIF('klasyfikacja indywidualna'!$G$3:$G$105,E6,'klasyfikacja indywidualna'!#REF!)+SUMIF('klasyfikacja indywidualna'!$G$3:$G$105,E6,'klasyfikacja indywidualna'!#REF!)</f>
        <v>#REF!</v>
      </c>
      <c r="T6" s="33" t="e">
        <f>2*SUMIF('klasyfikacja indywidualna'!$G$3:$G$105,F6,'klasyfikacja indywidualna'!#REF!)+SUMIF('klasyfikacja indywidualna'!$G$3:$G$105,F6,'klasyfikacja indywidualna'!#REF!)</f>
        <v>#REF!</v>
      </c>
      <c r="U6" s="34" t="str">
        <f t="shared" si="1"/>
        <v/>
      </c>
      <c r="V6" s="35" t="str">
        <f t="shared" si="2"/>
        <v/>
      </c>
      <c r="W6" s="36"/>
      <c r="X6" s="36"/>
      <c r="Y6" s="36"/>
      <c r="Z6" s="36"/>
      <c r="AA6" s="38"/>
      <c r="AB6" s="38"/>
      <c r="AC6" s="38"/>
      <c r="AD6" s="36"/>
      <c r="AE6" s="38"/>
      <c r="AF6" s="38"/>
      <c r="AH6" s="40" t="str">
        <f>'[1]lista startowa'!D5</f>
        <v>DOMINO</v>
      </c>
    </row>
    <row r="7" spans="1:38" ht="12.95" hidden="1" customHeight="1" x14ac:dyDescent="0.25">
      <c r="A7" s="20">
        <v>1</v>
      </c>
      <c r="B7" s="21">
        <v>5</v>
      </c>
      <c r="C7" s="21" t="s">
        <v>14</v>
      </c>
      <c r="D7" s="21" t="str">
        <f t="shared" si="0"/>
        <v>T</v>
      </c>
      <c r="E7" s="22" t="str">
        <f>'[1]lista startowa'!D6</f>
        <v>ELJAN</v>
      </c>
      <c r="F7" s="22" t="str">
        <f>'[1]lista startowa'!D3</f>
        <v>RYXSAN</v>
      </c>
      <c r="G7" s="23">
        <v>42835</v>
      </c>
      <c r="H7" s="24" t="s">
        <v>19</v>
      </c>
      <c r="I7" s="25" t="s">
        <v>17</v>
      </c>
      <c r="J7" s="26">
        <v>2</v>
      </c>
      <c r="K7" s="27" t="s">
        <v>18</v>
      </c>
      <c r="L7" s="28">
        <v>0</v>
      </c>
      <c r="M7" s="29">
        <v>14</v>
      </c>
      <c r="N7" s="27" t="s">
        <v>18</v>
      </c>
      <c r="O7" s="30">
        <v>4</v>
      </c>
      <c r="P7" s="29">
        <v>1284</v>
      </c>
      <c r="Q7" s="31" t="s">
        <v>18</v>
      </c>
      <c r="R7" s="30">
        <v>1153</v>
      </c>
      <c r="S7" s="32" t="e">
        <f>2*SUMIF('klasyfikacja indywidualna'!$G$3:$G$105,E7,'klasyfikacja indywidualna'!#REF!)+SUMIF('klasyfikacja indywidualna'!$G$3:$G$105,E7,'klasyfikacja indywidualna'!#REF!)</f>
        <v>#REF!</v>
      </c>
      <c r="T7" s="33" t="e">
        <f>2*SUMIF('klasyfikacja indywidualna'!$G$3:$G$105,F7,'klasyfikacja indywidualna'!#REF!)+SUMIF('klasyfikacja indywidualna'!$G$3:$G$105,F7,'klasyfikacja indywidualna'!#REF!)</f>
        <v>#REF!</v>
      </c>
      <c r="U7" s="34" t="str">
        <f t="shared" si="1"/>
        <v/>
      </c>
      <c r="V7" s="35" t="str">
        <f t="shared" si="2"/>
        <v/>
      </c>
      <c r="W7" s="36"/>
      <c r="X7" s="36"/>
      <c r="Y7" s="36"/>
      <c r="Z7" s="36"/>
      <c r="AA7" s="38"/>
      <c r="AB7" s="38"/>
      <c r="AC7" s="38"/>
      <c r="AD7" s="36"/>
      <c r="AE7" s="38"/>
      <c r="AF7" s="38"/>
      <c r="AH7" s="40" t="str">
        <f>'[1]lista startowa'!D6</f>
        <v>ELJAN</v>
      </c>
    </row>
    <row r="8" spans="1:38" ht="12.95" hidden="1" customHeight="1" x14ac:dyDescent="0.25">
      <c r="A8" s="20">
        <v>1</v>
      </c>
      <c r="B8" s="21">
        <v>6</v>
      </c>
      <c r="C8" s="21" t="s">
        <v>14</v>
      </c>
      <c r="D8" s="21" t="str">
        <f t="shared" si="0"/>
        <v>T</v>
      </c>
      <c r="E8" s="22" t="str">
        <f>'[1]lista startowa'!D12</f>
        <v>LEDWO</v>
      </c>
      <c r="F8" s="22" t="str">
        <f>'[1]lista startowa'!D11</f>
        <v>SEBADAR</v>
      </c>
      <c r="G8" s="23">
        <v>42835</v>
      </c>
      <c r="H8" s="24" t="s">
        <v>19</v>
      </c>
      <c r="I8" s="25" t="s">
        <v>17</v>
      </c>
      <c r="J8" s="26">
        <v>2</v>
      </c>
      <c r="K8" s="27" t="s">
        <v>18</v>
      </c>
      <c r="L8" s="28">
        <v>0</v>
      </c>
      <c r="M8" s="29">
        <v>10</v>
      </c>
      <c r="N8" s="27" t="s">
        <v>18</v>
      </c>
      <c r="O8" s="30">
        <v>8</v>
      </c>
      <c r="P8" s="29">
        <v>1259</v>
      </c>
      <c r="Q8" s="31" t="s">
        <v>18</v>
      </c>
      <c r="R8" s="30">
        <v>1216</v>
      </c>
      <c r="S8" s="32" t="e">
        <f>2*SUMIF('klasyfikacja indywidualna'!$G$3:$G$105,E8,'klasyfikacja indywidualna'!#REF!)+SUMIF('klasyfikacja indywidualna'!$G$3:$G$105,E8,'klasyfikacja indywidualna'!#REF!)</f>
        <v>#REF!</v>
      </c>
      <c r="T8" s="33" t="e">
        <f>2*SUMIF('klasyfikacja indywidualna'!$G$3:$G$105,F8,'klasyfikacja indywidualna'!#REF!)+SUMIF('klasyfikacja indywidualna'!$G$3:$G$105,F8,'klasyfikacja indywidualna'!#REF!)</f>
        <v>#REF!</v>
      </c>
      <c r="U8" s="34" t="str">
        <f t="shared" si="1"/>
        <v/>
      </c>
      <c r="V8" s="35" t="str">
        <f t="shared" si="2"/>
        <v/>
      </c>
      <c r="W8" s="36"/>
      <c r="X8" s="36"/>
      <c r="Y8" s="36"/>
      <c r="Z8" s="36"/>
      <c r="AA8" s="38"/>
      <c r="AB8" s="38"/>
      <c r="AC8" s="38"/>
      <c r="AD8" s="36"/>
      <c r="AE8" s="38"/>
      <c r="AF8" s="38"/>
      <c r="AH8" s="40" t="str">
        <f>'[1]lista startowa'!D7</f>
        <v>FIERRY TITANS</v>
      </c>
    </row>
    <row r="9" spans="1:38" ht="12.95" hidden="1" customHeight="1" x14ac:dyDescent="0.25">
      <c r="A9" s="20">
        <v>1</v>
      </c>
      <c r="B9" s="21">
        <v>7</v>
      </c>
      <c r="C9" s="21" t="s">
        <v>20</v>
      </c>
      <c r="D9" s="21" t="str">
        <f t="shared" si="0"/>
        <v>T</v>
      </c>
      <c r="E9" s="22" t="str">
        <f>'[1]lista startowa'!D18</f>
        <v>ORANGE SK</v>
      </c>
      <c r="F9" s="22" t="s">
        <v>15</v>
      </c>
      <c r="G9" s="23">
        <v>42836</v>
      </c>
      <c r="H9" s="24" t="s">
        <v>16</v>
      </c>
      <c r="I9" s="25" t="s">
        <v>21</v>
      </c>
      <c r="J9" s="26">
        <v>0</v>
      </c>
      <c r="K9" s="27" t="s">
        <v>18</v>
      </c>
      <c r="L9" s="28">
        <v>0</v>
      </c>
      <c r="M9" s="29">
        <v>0</v>
      </c>
      <c r="N9" s="27" t="s">
        <v>18</v>
      </c>
      <c r="O9" s="30">
        <v>0</v>
      </c>
      <c r="P9" s="29">
        <v>0</v>
      </c>
      <c r="Q9" s="31" t="s">
        <v>18</v>
      </c>
      <c r="R9" s="30">
        <v>0</v>
      </c>
      <c r="S9" s="32" t="e">
        <f>2*SUMIF('klasyfikacja indywidualna'!$G$3:$G$105,E9,'klasyfikacja indywidualna'!#REF!)+SUMIF('klasyfikacja indywidualna'!$G$3:$G$105,E9,'klasyfikacja indywidualna'!#REF!)</f>
        <v>#REF!</v>
      </c>
      <c r="T9" s="33" t="e">
        <f>2*SUMIF('klasyfikacja indywidualna'!$G$3:$G$105,F9,'klasyfikacja indywidualna'!#REF!)+SUMIF('klasyfikacja indywidualna'!$G$3:$G$105,F9,'klasyfikacja indywidualna'!#REF!)</f>
        <v>#REF!</v>
      </c>
      <c r="U9" s="34" t="str">
        <f t="shared" si="1"/>
        <v/>
      </c>
      <c r="V9" s="35" t="str">
        <f t="shared" si="2"/>
        <v/>
      </c>
      <c r="W9" s="36"/>
      <c r="X9" s="36"/>
      <c r="Y9" s="36"/>
      <c r="Z9" s="36"/>
      <c r="AA9" s="38"/>
      <c r="AB9" s="38"/>
      <c r="AC9" s="38"/>
      <c r="AD9" s="36"/>
      <c r="AE9" s="38"/>
      <c r="AF9" s="38"/>
      <c r="AH9" s="40" t="str">
        <f>'[1]lista startowa'!D8</f>
        <v>KRZYNO1</v>
      </c>
    </row>
    <row r="10" spans="1:38" ht="12.95" hidden="1" customHeight="1" x14ac:dyDescent="0.25">
      <c r="A10" s="20">
        <v>1</v>
      </c>
      <c r="B10" s="21">
        <v>8</v>
      </c>
      <c r="C10" s="21" t="s">
        <v>20</v>
      </c>
      <c r="D10" s="21" t="str">
        <f t="shared" si="0"/>
        <v>T</v>
      </c>
      <c r="E10" s="22" t="str">
        <f>'[1]lista startowa'!D17</f>
        <v>ORANGE DP</v>
      </c>
      <c r="F10" s="22" t="str">
        <f>'[1]lista startowa'!D23</f>
        <v>ZAMASZYSTY TEAM</v>
      </c>
      <c r="G10" s="23">
        <v>42836</v>
      </c>
      <c r="H10" s="24" t="s">
        <v>16</v>
      </c>
      <c r="I10" s="25" t="s">
        <v>21</v>
      </c>
      <c r="J10" s="26">
        <v>2</v>
      </c>
      <c r="K10" s="27" t="s">
        <v>18</v>
      </c>
      <c r="L10" s="28">
        <v>0</v>
      </c>
      <c r="M10" s="29">
        <v>10</v>
      </c>
      <c r="N10" s="27" t="s">
        <v>18</v>
      </c>
      <c r="O10" s="30">
        <v>8</v>
      </c>
      <c r="P10" s="29">
        <v>1356</v>
      </c>
      <c r="Q10" s="31" t="s">
        <v>18</v>
      </c>
      <c r="R10" s="30">
        <v>1371</v>
      </c>
      <c r="S10" s="32" t="e">
        <f>2*SUMIF('klasyfikacja indywidualna'!$G$3:$G$105,E10,'klasyfikacja indywidualna'!#REF!)+SUMIF('klasyfikacja indywidualna'!$G$3:$G$105,E10,'klasyfikacja indywidualna'!#REF!)</f>
        <v>#REF!</v>
      </c>
      <c r="T10" s="33" t="e">
        <f>2*SUMIF('klasyfikacja indywidualna'!$G$3:$G$105,F10,'klasyfikacja indywidualna'!#REF!)+SUMIF('klasyfikacja indywidualna'!$G$3:$G$105,F10,'klasyfikacja indywidualna'!#REF!)</f>
        <v>#REF!</v>
      </c>
      <c r="U10" s="34" t="str">
        <f t="shared" si="1"/>
        <v/>
      </c>
      <c r="V10" s="35" t="str">
        <f t="shared" si="2"/>
        <v/>
      </c>
      <c r="W10" s="36"/>
      <c r="X10" s="36"/>
      <c r="Y10" s="36"/>
      <c r="Z10" s="36"/>
      <c r="AA10" s="38"/>
      <c r="AB10" s="38"/>
      <c r="AC10" s="38"/>
      <c r="AD10" s="36"/>
      <c r="AE10" s="38"/>
      <c r="AF10" s="38"/>
      <c r="AH10" s="40" t="str">
        <f>'[1]lista startowa'!D9</f>
        <v>MY</v>
      </c>
    </row>
    <row r="11" spans="1:38" ht="12.95" hidden="1" customHeight="1" x14ac:dyDescent="0.25">
      <c r="A11" s="20">
        <v>1</v>
      </c>
      <c r="B11" s="21">
        <v>9</v>
      </c>
      <c r="C11" s="21" t="s">
        <v>20</v>
      </c>
      <c r="D11" s="21" t="str">
        <f t="shared" si="0"/>
        <v>T</v>
      </c>
      <c r="E11" s="22" t="str">
        <f>'[1]lista startowa'!D19</f>
        <v>RODZINKA</v>
      </c>
      <c r="F11" s="22" t="str">
        <f>'[1]lista startowa'!D20</f>
        <v>STATYŚCI</v>
      </c>
      <c r="G11" s="23">
        <v>42836</v>
      </c>
      <c r="H11" s="24" t="s">
        <v>16</v>
      </c>
      <c r="I11" s="25" t="s">
        <v>21</v>
      </c>
      <c r="J11" s="26">
        <v>2</v>
      </c>
      <c r="K11" s="27" t="s">
        <v>18</v>
      </c>
      <c r="L11" s="28">
        <v>0</v>
      </c>
      <c r="M11" s="29">
        <v>18</v>
      </c>
      <c r="N11" s="27" t="s">
        <v>18</v>
      </c>
      <c r="O11" s="30">
        <v>0</v>
      </c>
      <c r="P11" s="29">
        <v>1248</v>
      </c>
      <c r="Q11" s="31" t="s">
        <v>18</v>
      </c>
      <c r="R11" s="30">
        <v>778</v>
      </c>
      <c r="S11" s="32" t="e">
        <f>2*SUMIF('klasyfikacja indywidualna'!$G$3:$G$105,E11,'klasyfikacja indywidualna'!#REF!)+SUMIF('klasyfikacja indywidualna'!$G$3:$G$105,E11,'klasyfikacja indywidualna'!#REF!)</f>
        <v>#REF!</v>
      </c>
      <c r="T11" s="33" t="e">
        <f>2*SUMIF('klasyfikacja indywidualna'!$G$3:$G$105,F11,'klasyfikacja indywidualna'!#REF!)+SUMIF('klasyfikacja indywidualna'!$G$3:$G$105,F11,'klasyfikacja indywidualna'!#REF!)</f>
        <v>#REF!</v>
      </c>
      <c r="U11" s="34" t="str">
        <f t="shared" si="1"/>
        <v/>
      </c>
      <c r="V11" s="35" t="str">
        <f t="shared" si="2"/>
        <v/>
      </c>
      <c r="W11" s="36"/>
      <c r="X11" s="36"/>
      <c r="Y11" s="36"/>
      <c r="Z11" s="36"/>
      <c r="AA11" s="38"/>
      <c r="AB11" s="38"/>
      <c r="AC11" s="38"/>
      <c r="AD11" s="36"/>
      <c r="AE11" s="38"/>
      <c r="AF11" s="38"/>
      <c r="AH11" s="40" t="str">
        <f>'[1]lista startowa'!D10</f>
        <v>ORANGE LZ</v>
      </c>
    </row>
    <row r="12" spans="1:38" ht="12.95" hidden="1" customHeight="1" x14ac:dyDescent="0.25">
      <c r="A12" s="20">
        <v>1</v>
      </c>
      <c r="B12" s="21">
        <v>10</v>
      </c>
      <c r="C12" s="21" t="s">
        <v>20</v>
      </c>
      <c r="D12" s="21" t="str">
        <f t="shared" si="0"/>
        <v>T</v>
      </c>
      <c r="E12" s="22" t="str">
        <f>'[1]lista startowa'!D21</f>
        <v>TRZYSTU</v>
      </c>
      <c r="F12" s="22" t="str">
        <f>'[1]lista startowa'!D14</f>
        <v>CZADERSI</v>
      </c>
      <c r="G12" s="23">
        <v>42836</v>
      </c>
      <c r="H12" s="24" t="s">
        <v>19</v>
      </c>
      <c r="I12" s="25" t="s">
        <v>21</v>
      </c>
      <c r="J12" s="26">
        <v>2</v>
      </c>
      <c r="K12" s="27" t="s">
        <v>18</v>
      </c>
      <c r="L12" s="28">
        <v>0</v>
      </c>
      <c r="M12" s="29">
        <v>16</v>
      </c>
      <c r="N12" s="27" t="s">
        <v>18</v>
      </c>
      <c r="O12" s="30">
        <v>2</v>
      </c>
      <c r="P12" s="29">
        <v>1285</v>
      </c>
      <c r="Q12" s="31" t="s">
        <v>18</v>
      </c>
      <c r="R12" s="30">
        <v>966</v>
      </c>
      <c r="S12" s="32" t="e">
        <f>2*SUMIF('klasyfikacja indywidualna'!$G$3:$G$105,E12,'klasyfikacja indywidualna'!#REF!)+SUMIF('klasyfikacja indywidualna'!$G$3:$G$105,E12,'klasyfikacja indywidualna'!#REF!)</f>
        <v>#REF!</v>
      </c>
      <c r="T12" s="33" t="e">
        <f>2*SUMIF('klasyfikacja indywidualna'!$G$3:$G$105,F12,'klasyfikacja indywidualna'!#REF!)+SUMIF('klasyfikacja indywidualna'!$G$3:$G$105,F12,'klasyfikacja indywidualna'!#REF!)</f>
        <v>#REF!</v>
      </c>
      <c r="U12" s="34" t="str">
        <f t="shared" si="1"/>
        <v/>
      </c>
      <c r="V12" s="35" t="str">
        <f t="shared" si="2"/>
        <v/>
      </c>
      <c r="W12" s="36"/>
      <c r="X12" s="36"/>
      <c r="Y12" s="36"/>
      <c r="Z12" s="36"/>
      <c r="AA12" s="38"/>
      <c r="AB12" s="38"/>
      <c r="AC12" s="38"/>
      <c r="AD12" s="36"/>
      <c r="AE12" s="38"/>
      <c r="AF12" s="38"/>
      <c r="AH12" s="40" t="str">
        <f>'[1]lista startowa'!D11</f>
        <v>SEBADAR</v>
      </c>
    </row>
    <row r="13" spans="1:38" ht="12.95" hidden="1" customHeight="1" x14ac:dyDescent="0.25">
      <c r="A13" s="20">
        <v>1</v>
      </c>
      <c r="B13" s="21">
        <v>11</v>
      </c>
      <c r="C13" s="21" t="s">
        <v>20</v>
      </c>
      <c r="D13" s="21" t="str">
        <f t="shared" si="0"/>
        <v>T</v>
      </c>
      <c r="E13" s="22" t="str">
        <f>'[1]lista startowa'!D13</f>
        <v>BAUERS</v>
      </c>
      <c r="F13" s="22" t="str">
        <f>'[1]lista startowa'!D15</f>
        <v>JAD</v>
      </c>
      <c r="G13" s="23">
        <v>42836</v>
      </c>
      <c r="H13" s="24" t="s">
        <v>19</v>
      </c>
      <c r="I13" s="25" t="s">
        <v>21</v>
      </c>
      <c r="J13" s="26">
        <v>2</v>
      </c>
      <c r="K13" s="27" t="s">
        <v>18</v>
      </c>
      <c r="L13" s="28">
        <v>0</v>
      </c>
      <c r="M13" s="29">
        <v>12</v>
      </c>
      <c r="N13" s="27" t="s">
        <v>18</v>
      </c>
      <c r="O13" s="30">
        <v>6</v>
      </c>
      <c r="P13" s="29">
        <v>1219</v>
      </c>
      <c r="Q13" s="31" t="s">
        <v>18</v>
      </c>
      <c r="R13" s="30">
        <v>1192</v>
      </c>
      <c r="S13" s="32" t="e">
        <f>2*SUMIF('klasyfikacja indywidualna'!$G$3:$G$105,E13,'klasyfikacja indywidualna'!#REF!)+SUMIF('klasyfikacja indywidualna'!$G$3:$G$105,E13,'klasyfikacja indywidualna'!#REF!)</f>
        <v>#REF!</v>
      </c>
      <c r="T13" s="33" t="e">
        <f>2*SUMIF('klasyfikacja indywidualna'!$G$3:$G$105,F13,'klasyfikacja indywidualna'!#REF!)+SUMIF('klasyfikacja indywidualna'!$G$3:$G$105,F13,'klasyfikacja indywidualna'!#REF!)</f>
        <v>#REF!</v>
      </c>
      <c r="U13" s="34" t="str">
        <f t="shared" si="1"/>
        <v/>
      </c>
      <c r="V13" s="35" t="str">
        <f t="shared" si="2"/>
        <v/>
      </c>
      <c r="W13" s="36"/>
      <c r="X13" s="36"/>
      <c r="Y13" s="36"/>
      <c r="Z13" s="36"/>
      <c r="AA13" s="38"/>
      <c r="AB13" s="38"/>
      <c r="AC13" s="38"/>
      <c r="AD13" s="36"/>
      <c r="AE13" s="38"/>
      <c r="AF13" s="38"/>
      <c r="AH13" s="40" t="str">
        <f>'[1]lista startowa'!D12</f>
        <v>LEDWO</v>
      </c>
    </row>
    <row r="14" spans="1:38" ht="12.95" hidden="1" customHeight="1" x14ac:dyDescent="0.25">
      <c r="A14" s="43">
        <v>1</v>
      </c>
      <c r="B14" s="44">
        <v>12</v>
      </c>
      <c r="C14" s="44" t="s">
        <v>20</v>
      </c>
      <c r="D14" s="44" t="str">
        <f t="shared" si="0"/>
        <v>T</v>
      </c>
      <c r="E14" s="45" t="str">
        <f>'[1]lista startowa'!D16</f>
        <v>ABRH+</v>
      </c>
      <c r="F14" s="45" t="str">
        <f>'[1]lista startowa'!D22</f>
        <v>WIR</v>
      </c>
      <c r="G14" s="46">
        <v>42836</v>
      </c>
      <c r="H14" s="47" t="s">
        <v>19</v>
      </c>
      <c r="I14" s="48" t="s">
        <v>21</v>
      </c>
      <c r="J14" s="49">
        <v>2</v>
      </c>
      <c r="K14" s="50" t="s">
        <v>18</v>
      </c>
      <c r="L14" s="51">
        <v>0</v>
      </c>
      <c r="M14" s="52">
        <v>16</v>
      </c>
      <c r="N14" s="50" t="s">
        <v>18</v>
      </c>
      <c r="O14" s="53">
        <v>2</v>
      </c>
      <c r="P14" s="52">
        <v>1160</v>
      </c>
      <c r="Q14" s="54" t="s">
        <v>18</v>
      </c>
      <c r="R14" s="53">
        <v>1044</v>
      </c>
      <c r="S14" s="55" t="e">
        <f>2*SUMIF('klasyfikacja indywidualna'!$G$3:$G$105,E14,'klasyfikacja indywidualna'!#REF!)+SUMIF('klasyfikacja indywidualna'!$G$3:$G$105,E14,'klasyfikacja indywidualna'!#REF!)</f>
        <v>#REF!</v>
      </c>
      <c r="T14" s="56" t="e">
        <f>2*SUMIF('klasyfikacja indywidualna'!$G$3:$G$105,F14,'klasyfikacja indywidualna'!#REF!)+SUMIF('klasyfikacja indywidualna'!$G$3:$G$105,F14,'klasyfikacja indywidualna'!#REF!)</f>
        <v>#REF!</v>
      </c>
      <c r="U14" s="34" t="str">
        <f t="shared" si="1"/>
        <v/>
      </c>
      <c r="V14" s="35" t="str">
        <f t="shared" si="2"/>
        <v/>
      </c>
      <c r="W14" s="36"/>
      <c r="X14" s="36"/>
      <c r="Y14" s="36"/>
      <c r="Z14" s="36"/>
      <c r="AA14" s="38"/>
      <c r="AB14" s="38"/>
      <c r="AC14" s="38"/>
      <c r="AD14" s="36"/>
      <c r="AE14" s="38"/>
      <c r="AF14" s="38"/>
      <c r="AH14" s="40" t="str">
        <f>'[1]lista startowa'!D13</f>
        <v>BAUERS</v>
      </c>
    </row>
    <row r="15" spans="1:38" s="68" customFormat="1" ht="6" customHeight="1" x14ac:dyDescent="0.2">
      <c r="A15" s="57"/>
      <c r="B15" s="58"/>
      <c r="C15" s="58"/>
      <c r="D15" s="58"/>
      <c r="E15" s="59"/>
      <c r="F15" s="59"/>
      <c r="G15" s="60"/>
      <c r="H15" s="58"/>
      <c r="I15" s="58"/>
      <c r="J15" s="61"/>
      <c r="K15" s="62"/>
      <c r="L15" s="63"/>
      <c r="M15" s="61"/>
      <c r="N15" s="62"/>
      <c r="O15" s="63"/>
      <c r="P15" s="61"/>
      <c r="Q15" s="62"/>
      <c r="R15" s="63"/>
      <c r="S15" s="62"/>
      <c r="T15" s="64"/>
      <c r="U15" s="65"/>
      <c r="V15" s="66"/>
      <c r="W15" s="36"/>
      <c r="X15" s="67"/>
      <c r="Y15" s="67"/>
      <c r="Z15" s="67"/>
      <c r="AD15" s="67"/>
      <c r="AG15" s="69"/>
      <c r="AH15" s="40" t="str">
        <f>'[1]lista startowa'!D14</f>
        <v>CZADERSI</v>
      </c>
      <c r="AI15" s="69"/>
      <c r="AJ15" s="69"/>
      <c r="AK15" s="70"/>
      <c r="AL15" s="70"/>
    </row>
    <row r="16" spans="1:38" ht="12.95" hidden="1" customHeight="1" x14ac:dyDescent="0.25">
      <c r="A16" s="71">
        <v>2</v>
      </c>
      <c r="B16" s="72">
        <f>B14+1</f>
        <v>13</v>
      </c>
      <c r="C16" s="72" t="s">
        <v>14</v>
      </c>
      <c r="D16" s="72" t="str">
        <f t="shared" ref="D16:D27" si="3">IF(OR(E16="PAUZA",F16="PAUZA",L16&gt;0,J16&gt;0),"T","N")</f>
        <v>T</v>
      </c>
      <c r="E16" s="73" t="s">
        <v>15</v>
      </c>
      <c r="F16" s="73" t="str">
        <f>'[1]lista startowa'!D11</f>
        <v>SEBADAR</v>
      </c>
      <c r="G16" s="74">
        <v>42849</v>
      </c>
      <c r="H16" s="75" t="s">
        <v>16</v>
      </c>
      <c r="I16" s="76" t="s">
        <v>17</v>
      </c>
      <c r="J16" s="77">
        <v>0</v>
      </c>
      <c r="K16" s="78" t="s">
        <v>18</v>
      </c>
      <c r="L16" s="79">
        <v>0</v>
      </c>
      <c r="M16" s="80">
        <v>0</v>
      </c>
      <c r="N16" s="78" t="s">
        <v>18</v>
      </c>
      <c r="O16" s="81">
        <v>0</v>
      </c>
      <c r="P16" s="80">
        <v>0</v>
      </c>
      <c r="Q16" s="82" t="s">
        <v>18</v>
      </c>
      <c r="R16" s="81">
        <v>0</v>
      </c>
      <c r="S16" s="83" t="e">
        <f>2*SUMIF('klasyfikacja indywidualna'!$G$3:$G$105,E16,'klasyfikacja indywidualna'!#REF!)+SUMIF('klasyfikacja indywidualna'!$G$3:$G$105,E16,'klasyfikacja indywidualna'!#REF!)</f>
        <v>#REF!</v>
      </c>
      <c r="T16" s="84" t="e">
        <f>2*SUMIF('klasyfikacja indywidualna'!$G$3:$G$105,F16,'klasyfikacja indywidualna'!#REF!)+SUMIF('klasyfikacja indywidualna'!$G$3:$G$105,F16,'klasyfikacja indywidualna'!#REF!)</f>
        <v>#REF!</v>
      </c>
      <c r="U16" s="34" t="str">
        <f t="shared" ref="U16:U27" si="4">IF(E16=V$1,F16,IF(F16=V$1,E16,""))</f>
        <v/>
      </c>
      <c r="V16" s="35" t="str">
        <f t="shared" ref="V16:V27" si="5">IF(OR(E16=V$1,F16=V$1),G16,"")</f>
        <v/>
      </c>
      <c r="W16" s="36"/>
      <c r="X16" s="36"/>
      <c r="Y16" s="36"/>
      <c r="Z16" s="36"/>
      <c r="AA16" s="38"/>
      <c r="AB16" s="38"/>
      <c r="AC16" s="38"/>
      <c r="AD16" s="36"/>
      <c r="AE16" s="38"/>
      <c r="AF16" s="38"/>
      <c r="AH16" s="40" t="str">
        <f>'[1]lista startowa'!D15</f>
        <v>JAD</v>
      </c>
    </row>
    <row r="17" spans="1:38" ht="12.95" hidden="1" customHeight="1" x14ac:dyDescent="0.25">
      <c r="A17" s="85">
        <v>2</v>
      </c>
      <c r="B17" s="21">
        <f>B16+1</f>
        <v>14</v>
      </c>
      <c r="C17" s="21" t="s">
        <v>14</v>
      </c>
      <c r="D17" s="21" t="str">
        <f t="shared" si="3"/>
        <v>T</v>
      </c>
      <c r="E17" s="22" t="str">
        <f>'[1]lista startowa'!D3</f>
        <v>RYXSAN</v>
      </c>
      <c r="F17" s="22" t="str">
        <f>'[1]lista startowa'!D12</f>
        <v>LEDWO</v>
      </c>
      <c r="G17" s="23">
        <v>42849</v>
      </c>
      <c r="H17" s="24" t="s">
        <v>16</v>
      </c>
      <c r="I17" s="25" t="s">
        <v>17</v>
      </c>
      <c r="J17" s="26">
        <v>0</v>
      </c>
      <c r="K17" s="27" t="s">
        <v>18</v>
      </c>
      <c r="L17" s="28">
        <v>2</v>
      </c>
      <c r="M17" s="29">
        <v>4</v>
      </c>
      <c r="N17" s="27" t="s">
        <v>18</v>
      </c>
      <c r="O17" s="30">
        <v>14</v>
      </c>
      <c r="P17" s="29">
        <v>1249</v>
      </c>
      <c r="Q17" s="31" t="s">
        <v>18</v>
      </c>
      <c r="R17" s="30">
        <v>1349</v>
      </c>
      <c r="S17" s="32" t="e">
        <f>2*SUMIF('klasyfikacja indywidualna'!$G$3:$G$105,E17,'klasyfikacja indywidualna'!#REF!)+SUMIF('klasyfikacja indywidualna'!$G$3:$G$105,E17,'klasyfikacja indywidualna'!#REF!)</f>
        <v>#REF!</v>
      </c>
      <c r="T17" s="33" t="e">
        <f>2*SUMIF('klasyfikacja indywidualna'!$G$3:$G$105,F17,'klasyfikacja indywidualna'!#REF!)+SUMIF('klasyfikacja indywidualna'!$G$3:$G$105,F17,'klasyfikacja indywidualna'!#REF!)</f>
        <v>#REF!</v>
      </c>
      <c r="U17" s="34" t="str">
        <f t="shared" si="4"/>
        <v/>
      </c>
      <c r="V17" s="35" t="str">
        <f t="shared" si="5"/>
        <v/>
      </c>
      <c r="W17" s="36"/>
      <c r="X17" s="36"/>
      <c r="Y17" s="36"/>
      <c r="Z17" s="36"/>
      <c r="AA17" s="38"/>
      <c r="AB17" s="38"/>
      <c r="AC17" s="38"/>
      <c r="AD17" s="36"/>
      <c r="AE17" s="38"/>
      <c r="AF17" s="38"/>
      <c r="AH17" s="40" t="str">
        <f>'[1]lista startowa'!D16</f>
        <v>ABRH+</v>
      </c>
    </row>
    <row r="18" spans="1:38" ht="12.75" hidden="1" customHeight="1" x14ac:dyDescent="0.25">
      <c r="A18" s="85">
        <v>2</v>
      </c>
      <c r="B18" s="21">
        <f t="shared" ref="B18:B27" si="6">B17+1</f>
        <v>15</v>
      </c>
      <c r="C18" s="21" t="s">
        <v>14</v>
      </c>
      <c r="D18" s="21" t="str">
        <f t="shared" si="3"/>
        <v>T</v>
      </c>
      <c r="E18" s="22" t="str">
        <f>'[1]lista startowa'!D10</f>
        <v>ORANGE LZ</v>
      </c>
      <c r="F18" s="22" t="str">
        <f>'[1]lista startowa'!D6</f>
        <v>ELJAN</v>
      </c>
      <c r="G18" s="23">
        <v>42849</v>
      </c>
      <c r="H18" s="24" t="s">
        <v>16</v>
      </c>
      <c r="I18" s="25" t="s">
        <v>17</v>
      </c>
      <c r="J18" s="26">
        <v>0</v>
      </c>
      <c r="K18" s="27" t="s">
        <v>18</v>
      </c>
      <c r="L18" s="28">
        <v>2</v>
      </c>
      <c r="M18" s="29">
        <v>6</v>
      </c>
      <c r="N18" s="27" t="s">
        <v>18</v>
      </c>
      <c r="O18" s="30">
        <v>12</v>
      </c>
      <c r="P18" s="29">
        <v>1190</v>
      </c>
      <c r="Q18" s="31" t="s">
        <v>18</v>
      </c>
      <c r="R18" s="30">
        <v>1209</v>
      </c>
      <c r="S18" s="32" t="e">
        <f>2*SUMIF('klasyfikacja indywidualna'!$G$3:$G$105,E18,'klasyfikacja indywidualna'!#REF!)+SUMIF('klasyfikacja indywidualna'!$G$3:$G$105,E18,'klasyfikacja indywidualna'!#REF!)</f>
        <v>#REF!</v>
      </c>
      <c r="T18" s="33" t="e">
        <f>2*SUMIF('klasyfikacja indywidualna'!$G$3:$G$105,F18,'klasyfikacja indywidualna'!#REF!)+SUMIF('klasyfikacja indywidualna'!$G$3:$G$105,F18,'klasyfikacja indywidualna'!#REF!)</f>
        <v>#REF!</v>
      </c>
      <c r="U18" s="34" t="str">
        <f t="shared" si="4"/>
        <v/>
      </c>
      <c r="V18" s="35" t="str">
        <f t="shared" si="5"/>
        <v/>
      </c>
      <c r="W18" s="36"/>
      <c r="X18" s="36"/>
      <c r="Y18" s="36"/>
      <c r="Z18" s="36"/>
      <c r="AA18" s="38"/>
      <c r="AB18" s="38"/>
      <c r="AC18" s="38"/>
      <c r="AD18" s="36"/>
      <c r="AE18" s="38"/>
      <c r="AF18" s="38"/>
      <c r="AH18" s="40" t="str">
        <f>'[1]lista startowa'!D17</f>
        <v>ORANGE DP</v>
      </c>
    </row>
    <row r="19" spans="1:38" ht="12.95" hidden="1" customHeight="1" x14ac:dyDescent="0.25">
      <c r="A19" s="85">
        <v>2</v>
      </c>
      <c r="B19" s="21">
        <f t="shared" si="6"/>
        <v>16</v>
      </c>
      <c r="C19" s="21" t="s">
        <v>14</v>
      </c>
      <c r="D19" s="21" t="str">
        <f t="shared" si="3"/>
        <v>T</v>
      </c>
      <c r="E19" s="22" t="str">
        <f>'[1]lista startowa'!D9</f>
        <v>MY</v>
      </c>
      <c r="F19" s="22" t="str">
        <f>'[1]lista startowa'!D4</f>
        <v>BRACIA</v>
      </c>
      <c r="G19" s="23">
        <v>42849</v>
      </c>
      <c r="H19" s="24" t="s">
        <v>19</v>
      </c>
      <c r="I19" s="25" t="s">
        <v>17</v>
      </c>
      <c r="J19" s="26">
        <v>0</v>
      </c>
      <c r="K19" s="27" t="s">
        <v>18</v>
      </c>
      <c r="L19" s="28">
        <v>2</v>
      </c>
      <c r="M19" s="29">
        <v>0</v>
      </c>
      <c r="N19" s="27" t="s">
        <v>18</v>
      </c>
      <c r="O19" s="30">
        <v>18</v>
      </c>
      <c r="P19" s="29">
        <v>1027</v>
      </c>
      <c r="Q19" s="31" t="s">
        <v>18</v>
      </c>
      <c r="R19" s="30">
        <v>1416</v>
      </c>
      <c r="S19" s="32" t="e">
        <f>2*SUMIF('klasyfikacja indywidualna'!$G$3:$G$105,E19,'klasyfikacja indywidualna'!#REF!)+SUMIF('klasyfikacja indywidualna'!$G$3:$G$105,E19,'klasyfikacja indywidualna'!#REF!)</f>
        <v>#REF!</v>
      </c>
      <c r="T19" s="33" t="e">
        <f>2*SUMIF('klasyfikacja indywidualna'!$G$3:$G$105,F19,'klasyfikacja indywidualna'!#REF!)+SUMIF('klasyfikacja indywidualna'!$G$3:$G$105,F19,'klasyfikacja indywidualna'!#REF!)</f>
        <v>#REF!</v>
      </c>
      <c r="U19" s="34" t="str">
        <f t="shared" si="4"/>
        <v/>
      </c>
      <c r="V19" s="35" t="str">
        <f t="shared" si="5"/>
        <v/>
      </c>
      <c r="W19" s="36"/>
      <c r="X19" s="36"/>
      <c r="Y19" s="36"/>
      <c r="Z19" s="36"/>
      <c r="AA19" s="38"/>
      <c r="AB19" s="38"/>
      <c r="AC19" s="38"/>
      <c r="AD19" s="36"/>
      <c r="AE19" s="38"/>
      <c r="AF19" s="38"/>
      <c r="AH19" s="40" t="str">
        <f>'[1]lista startowa'!D18</f>
        <v>ORANGE SK</v>
      </c>
    </row>
    <row r="20" spans="1:38" ht="12.95" hidden="1" customHeight="1" x14ac:dyDescent="0.25">
      <c r="A20" s="85">
        <v>2</v>
      </c>
      <c r="B20" s="21">
        <f t="shared" si="6"/>
        <v>17</v>
      </c>
      <c r="C20" s="21" t="s">
        <v>14</v>
      </c>
      <c r="D20" s="21" t="str">
        <f t="shared" si="3"/>
        <v>T</v>
      </c>
      <c r="E20" s="22" t="str">
        <f>'[1]lista startowa'!D8</f>
        <v>KRZYNO1</v>
      </c>
      <c r="F20" s="22" t="str">
        <f>'[1]lista startowa'!D7</f>
        <v>FIERRY TITANS</v>
      </c>
      <c r="G20" s="23">
        <v>42849</v>
      </c>
      <c r="H20" s="24" t="s">
        <v>19</v>
      </c>
      <c r="I20" s="25" t="s">
        <v>17</v>
      </c>
      <c r="J20" s="26">
        <v>0</v>
      </c>
      <c r="K20" s="27" t="s">
        <v>18</v>
      </c>
      <c r="L20" s="28">
        <v>2</v>
      </c>
      <c r="M20" s="29">
        <v>2</v>
      </c>
      <c r="N20" s="27" t="s">
        <v>18</v>
      </c>
      <c r="O20" s="30">
        <v>16</v>
      </c>
      <c r="P20" s="29">
        <v>1038</v>
      </c>
      <c r="Q20" s="31" t="s">
        <v>18</v>
      </c>
      <c r="R20" s="30">
        <v>1388</v>
      </c>
      <c r="S20" s="32" t="e">
        <f>2*SUMIF('klasyfikacja indywidualna'!$G$3:$G$105,E20,'klasyfikacja indywidualna'!#REF!)+SUMIF('klasyfikacja indywidualna'!$G$3:$G$105,E20,'klasyfikacja indywidualna'!#REF!)</f>
        <v>#REF!</v>
      </c>
      <c r="T20" s="33" t="e">
        <f>2*SUMIF('klasyfikacja indywidualna'!$G$3:$G$105,F20,'klasyfikacja indywidualna'!#REF!)+SUMIF('klasyfikacja indywidualna'!$G$3:$G$105,F20,'klasyfikacja indywidualna'!#REF!)</f>
        <v>#REF!</v>
      </c>
      <c r="U20" s="34" t="str">
        <f t="shared" si="4"/>
        <v/>
      </c>
      <c r="V20" s="35" t="str">
        <f t="shared" si="5"/>
        <v/>
      </c>
      <c r="W20" s="36"/>
      <c r="X20" s="36"/>
      <c r="Y20" s="36"/>
      <c r="Z20" s="36"/>
      <c r="AA20" s="38"/>
      <c r="AB20" s="38"/>
      <c r="AC20" s="38"/>
      <c r="AD20" s="36"/>
      <c r="AE20" s="38"/>
      <c r="AF20" s="38"/>
      <c r="AH20" s="40" t="str">
        <f>'[1]lista startowa'!D19</f>
        <v>RODZINKA</v>
      </c>
    </row>
    <row r="21" spans="1:38" ht="12.95" hidden="1" customHeight="1" x14ac:dyDescent="0.25">
      <c r="A21" s="85">
        <v>2</v>
      </c>
      <c r="B21" s="21">
        <f t="shared" si="6"/>
        <v>18</v>
      </c>
      <c r="C21" s="21" t="s">
        <v>14</v>
      </c>
      <c r="D21" s="21" t="str">
        <f t="shared" si="3"/>
        <v>T</v>
      </c>
      <c r="E21" s="22" t="str">
        <f>'[1]lista startowa'!D2</f>
        <v>ENGLISH PERFECT</v>
      </c>
      <c r="F21" s="22" t="str">
        <f>'[1]lista startowa'!D5</f>
        <v>DOMINO</v>
      </c>
      <c r="G21" s="23">
        <v>42849</v>
      </c>
      <c r="H21" s="24" t="s">
        <v>19</v>
      </c>
      <c r="I21" s="25" t="s">
        <v>17</v>
      </c>
      <c r="J21" s="26">
        <v>2</v>
      </c>
      <c r="K21" s="27" t="s">
        <v>18</v>
      </c>
      <c r="L21" s="28">
        <v>0</v>
      </c>
      <c r="M21" s="29">
        <v>14</v>
      </c>
      <c r="N21" s="27" t="s">
        <v>18</v>
      </c>
      <c r="O21" s="30">
        <v>4</v>
      </c>
      <c r="P21" s="29">
        <v>1510</v>
      </c>
      <c r="Q21" s="31" t="s">
        <v>18</v>
      </c>
      <c r="R21" s="30">
        <v>1280</v>
      </c>
      <c r="S21" s="32" t="e">
        <f>2*SUMIF('klasyfikacja indywidualna'!$G$3:$G$105,E21,'klasyfikacja indywidualna'!#REF!)+SUMIF('klasyfikacja indywidualna'!$G$3:$G$105,E21,'klasyfikacja indywidualna'!#REF!)</f>
        <v>#REF!</v>
      </c>
      <c r="T21" s="33" t="e">
        <f>2*SUMIF('klasyfikacja indywidualna'!$G$3:$G$105,F21,'klasyfikacja indywidualna'!#REF!)+SUMIF('klasyfikacja indywidualna'!$G$3:$G$105,F21,'klasyfikacja indywidualna'!#REF!)</f>
        <v>#REF!</v>
      </c>
      <c r="U21" s="34" t="str">
        <f t="shared" si="4"/>
        <v/>
      </c>
      <c r="V21" s="35" t="str">
        <f t="shared" si="5"/>
        <v/>
      </c>
      <c r="W21" s="36"/>
      <c r="X21" s="36"/>
      <c r="Y21" s="36"/>
      <c r="Z21" s="36"/>
      <c r="AA21" s="38"/>
      <c r="AB21" s="38"/>
      <c r="AC21" s="38"/>
      <c r="AD21" s="36"/>
      <c r="AE21" s="38"/>
      <c r="AF21" s="38"/>
      <c r="AH21" s="40" t="str">
        <f>'[1]lista startowa'!D20</f>
        <v>STATYŚCI</v>
      </c>
    </row>
    <row r="22" spans="1:38" ht="12.95" hidden="1" customHeight="1" x14ac:dyDescent="0.25">
      <c r="A22" s="85">
        <v>2</v>
      </c>
      <c r="B22" s="21">
        <f t="shared" si="6"/>
        <v>19</v>
      </c>
      <c r="C22" s="21" t="s">
        <v>20</v>
      </c>
      <c r="D22" s="21" t="str">
        <f t="shared" si="3"/>
        <v>T</v>
      </c>
      <c r="E22" s="22" t="s">
        <v>15</v>
      </c>
      <c r="F22" s="22" t="str">
        <f>'[1]lista startowa'!D22</f>
        <v>WIR</v>
      </c>
      <c r="G22" s="23">
        <v>42850</v>
      </c>
      <c r="H22" s="24" t="s">
        <v>16</v>
      </c>
      <c r="I22" s="25" t="s">
        <v>21</v>
      </c>
      <c r="J22" s="26">
        <v>0</v>
      </c>
      <c r="K22" s="27" t="s">
        <v>18</v>
      </c>
      <c r="L22" s="28">
        <v>0</v>
      </c>
      <c r="M22" s="29">
        <v>0</v>
      </c>
      <c r="N22" s="27" t="s">
        <v>18</v>
      </c>
      <c r="O22" s="30">
        <v>0</v>
      </c>
      <c r="P22" s="29">
        <v>0</v>
      </c>
      <c r="Q22" s="31" t="s">
        <v>18</v>
      </c>
      <c r="R22" s="30">
        <v>0</v>
      </c>
      <c r="S22" s="32" t="e">
        <f>2*SUMIF('klasyfikacja indywidualna'!$G$3:$G$105,E22,'klasyfikacja indywidualna'!#REF!)+SUMIF('klasyfikacja indywidualna'!$G$3:$G$105,E22,'klasyfikacja indywidualna'!#REF!)</f>
        <v>#REF!</v>
      </c>
      <c r="T22" s="33" t="e">
        <f>2*SUMIF('klasyfikacja indywidualna'!$G$3:$G$105,F22,'klasyfikacja indywidualna'!#REF!)+SUMIF('klasyfikacja indywidualna'!$G$3:$G$105,F22,'klasyfikacja indywidualna'!#REF!)</f>
        <v>#REF!</v>
      </c>
      <c r="U22" s="34" t="str">
        <f t="shared" si="4"/>
        <v/>
      </c>
      <c r="V22" s="35" t="str">
        <f t="shared" si="5"/>
        <v/>
      </c>
      <c r="W22" s="36"/>
      <c r="X22" s="36"/>
      <c r="Y22" s="36"/>
      <c r="Z22" s="36"/>
      <c r="AA22" s="38"/>
      <c r="AB22" s="38"/>
      <c r="AC22" s="38"/>
      <c r="AD22" s="36"/>
      <c r="AE22" s="38"/>
      <c r="AF22" s="38"/>
      <c r="AH22" s="40" t="str">
        <f>'[1]lista startowa'!D21</f>
        <v>TRZYSTU</v>
      </c>
    </row>
    <row r="23" spans="1:38" ht="12.95" hidden="1" customHeight="1" x14ac:dyDescent="0.25">
      <c r="A23" s="85">
        <v>2</v>
      </c>
      <c r="B23" s="21">
        <f t="shared" si="6"/>
        <v>20</v>
      </c>
      <c r="C23" s="21" t="s">
        <v>20</v>
      </c>
      <c r="D23" s="21" t="str">
        <f t="shared" si="3"/>
        <v>T</v>
      </c>
      <c r="E23" s="22" t="str">
        <f>'[1]lista startowa'!D15</f>
        <v>JAD</v>
      </c>
      <c r="F23" s="22" t="str">
        <f>'[1]lista startowa'!D16</f>
        <v>ABRH+</v>
      </c>
      <c r="G23" s="23">
        <v>42850</v>
      </c>
      <c r="H23" s="24" t="s">
        <v>16</v>
      </c>
      <c r="I23" s="25" t="s">
        <v>21</v>
      </c>
      <c r="J23" s="26">
        <v>0</v>
      </c>
      <c r="K23" s="27" t="s">
        <v>18</v>
      </c>
      <c r="L23" s="28">
        <v>2</v>
      </c>
      <c r="M23" s="29">
        <v>6</v>
      </c>
      <c r="N23" s="27" t="s">
        <v>18</v>
      </c>
      <c r="O23" s="30">
        <v>12</v>
      </c>
      <c r="P23" s="29">
        <v>1111</v>
      </c>
      <c r="Q23" s="31" t="s">
        <v>18</v>
      </c>
      <c r="R23" s="30">
        <v>1141</v>
      </c>
      <c r="S23" s="32" t="e">
        <f>2*SUMIF('klasyfikacja indywidualna'!$G$3:$G$105,E23,'klasyfikacja indywidualna'!#REF!)+SUMIF('klasyfikacja indywidualna'!$G$3:$G$105,E23,'klasyfikacja indywidualna'!#REF!)</f>
        <v>#REF!</v>
      </c>
      <c r="T23" s="33" t="e">
        <f>2*SUMIF('klasyfikacja indywidualna'!$G$3:$G$105,F23,'klasyfikacja indywidualna'!#REF!)+SUMIF('klasyfikacja indywidualna'!$G$3:$G$105,F23,'klasyfikacja indywidualna'!#REF!)</f>
        <v>#REF!</v>
      </c>
      <c r="U23" s="34" t="str">
        <f t="shared" si="4"/>
        <v/>
      </c>
      <c r="V23" s="35" t="str">
        <f t="shared" si="5"/>
        <v/>
      </c>
      <c r="W23" s="36"/>
      <c r="X23" s="36"/>
      <c r="Y23" s="36"/>
      <c r="Z23" s="36"/>
      <c r="AA23" s="38"/>
      <c r="AB23" s="38"/>
      <c r="AC23" s="38"/>
      <c r="AD23" s="36"/>
      <c r="AE23" s="38"/>
      <c r="AF23" s="38"/>
      <c r="AH23" s="40" t="str">
        <f>'[1]lista startowa'!D22</f>
        <v>WIR</v>
      </c>
    </row>
    <row r="24" spans="1:38" ht="12.95" hidden="1" customHeight="1" x14ac:dyDescent="0.25">
      <c r="A24" s="85">
        <v>2</v>
      </c>
      <c r="B24" s="21">
        <f t="shared" si="6"/>
        <v>21</v>
      </c>
      <c r="C24" s="21" t="s">
        <v>20</v>
      </c>
      <c r="D24" s="21" t="str">
        <f t="shared" si="3"/>
        <v>T</v>
      </c>
      <c r="E24" s="22" t="str">
        <f>'[1]lista startowa'!D14</f>
        <v>CZADERSI</v>
      </c>
      <c r="F24" s="22" t="str">
        <f>'[1]lista startowa'!D13</f>
        <v>BAUERS</v>
      </c>
      <c r="G24" s="23">
        <v>42850</v>
      </c>
      <c r="H24" s="24" t="s">
        <v>16</v>
      </c>
      <c r="I24" s="25" t="s">
        <v>21</v>
      </c>
      <c r="J24" s="26">
        <v>0</v>
      </c>
      <c r="K24" s="27" t="s">
        <v>18</v>
      </c>
      <c r="L24" s="28">
        <v>2</v>
      </c>
      <c r="M24" s="29">
        <v>4</v>
      </c>
      <c r="N24" s="27" t="s">
        <v>18</v>
      </c>
      <c r="O24" s="30">
        <v>14</v>
      </c>
      <c r="P24" s="29">
        <v>891</v>
      </c>
      <c r="Q24" s="31" t="s">
        <v>18</v>
      </c>
      <c r="R24" s="30">
        <v>1311</v>
      </c>
      <c r="S24" s="32" t="e">
        <f>2*SUMIF('klasyfikacja indywidualna'!$G$3:$G$105,E24,'klasyfikacja indywidualna'!#REF!)+SUMIF('klasyfikacja indywidualna'!$G$3:$G$105,E24,'klasyfikacja indywidualna'!#REF!)</f>
        <v>#REF!</v>
      </c>
      <c r="T24" s="33" t="e">
        <f>2*SUMIF('klasyfikacja indywidualna'!$G$3:$G$105,F24,'klasyfikacja indywidualna'!#REF!)+SUMIF('klasyfikacja indywidualna'!$G$3:$G$105,F24,'klasyfikacja indywidualna'!#REF!)</f>
        <v>#REF!</v>
      </c>
      <c r="U24" s="34" t="str">
        <f t="shared" si="4"/>
        <v/>
      </c>
      <c r="V24" s="35" t="str">
        <f t="shared" si="5"/>
        <v/>
      </c>
      <c r="W24" s="36"/>
      <c r="X24" s="36"/>
      <c r="Y24" s="36"/>
      <c r="Z24" s="36"/>
      <c r="AA24" s="38"/>
      <c r="AB24" s="38"/>
      <c r="AC24" s="38"/>
      <c r="AD24" s="36"/>
      <c r="AE24" s="38"/>
      <c r="AF24" s="38"/>
      <c r="AH24" s="40" t="str">
        <f>'[1]lista startowa'!D23</f>
        <v>ZAMASZYSTY TEAM</v>
      </c>
    </row>
    <row r="25" spans="1:38" ht="12.95" hidden="1" customHeight="1" x14ac:dyDescent="0.25">
      <c r="A25" s="85">
        <v>2</v>
      </c>
      <c r="B25" s="21">
        <f t="shared" si="6"/>
        <v>22</v>
      </c>
      <c r="C25" s="21" t="s">
        <v>20</v>
      </c>
      <c r="D25" s="21" t="str">
        <f t="shared" si="3"/>
        <v>T</v>
      </c>
      <c r="E25" s="22" t="str">
        <f>'[1]lista startowa'!D20</f>
        <v>STATYŚCI</v>
      </c>
      <c r="F25" s="22" t="str">
        <f>'[1]lista startowa'!D21</f>
        <v>TRZYSTU</v>
      </c>
      <c r="G25" s="23">
        <v>42850</v>
      </c>
      <c r="H25" s="24" t="s">
        <v>19</v>
      </c>
      <c r="I25" s="25" t="s">
        <v>21</v>
      </c>
      <c r="J25" s="26">
        <v>0</v>
      </c>
      <c r="K25" s="27" t="s">
        <v>18</v>
      </c>
      <c r="L25" s="28">
        <v>2</v>
      </c>
      <c r="M25" s="29">
        <v>0</v>
      </c>
      <c r="N25" s="27" t="s">
        <v>18</v>
      </c>
      <c r="O25" s="30">
        <v>18</v>
      </c>
      <c r="P25" s="29">
        <v>816</v>
      </c>
      <c r="Q25" s="31" t="s">
        <v>18</v>
      </c>
      <c r="R25" s="30">
        <v>1395</v>
      </c>
      <c r="S25" s="32" t="e">
        <f>2*SUMIF('klasyfikacja indywidualna'!$G$3:$G$105,E25,'klasyfikacja indywidualna'!#REF!)+SUMIF('klasyfikacja indywidualna'!$G$3:$G$105,E25,'klasyfikacja indywidualna'!#REF!)</f>
        <v>#REF!</v>
      </c>
      <c r="T25" s="33" t="e">
        <f>2*SUMIF('klasyfikacja indywidualna'!$G$3:$G$105,F25,'klasyfikacja indywidualna'!#REF!)+SUMIF('klasyfikacja indywidualna'!$G$3:$G$105,F25,'klasyfikacja indywidualna'!#REF!)</f>
        <v>#REF!</v>
      </c>
      <c r="U25" s="34" t="str">
        <f t="shared" si="4"/>
        <v/>
      </c>
      <c r="V25" s="35" t="str">
        <f t="shared" si="5"/>
        <v/>
      </c>
      <c r="W25" s="36"/>
      <c r="X25" s="36"/>
      <c r="Y25" s="36"/>
      <c r="Z25" s="36"/>
      <c r="AA25" s="38"/>
      <c r="AB25" s="38"/>
      <c r="AC25" s="38"/>
      <c r="AD25" s="36"/>
      <c r="AE25" s="38"/>
      <c r="AF25" s="38"/>
      <c r="AH25" s="40" t="str">
        <f>'[1]lista startowa'!D24</f>
        <v>PAUZA</v>
      </c>
    </row>
    <row r="26" spans="1:38" ht="12.95" hidden="1" customHeight="1" x14ac:dyDescent="0.25">
      <c r="A26" s="85">
        <v>2</v>
      </c>
      <c r="B26" s="21">
        <f t="shared" si="6"/>
        <v>23</v>
      </c>
      <c r="C26" s="21" t="s">
        <v>20</v>
      </c>
      <c r="D26" s="21" t="str">
        <f t="shared" si="3"/>
        <v>T</v>
      </c>
      <c r="E26" s="22" t="str">
        <f>'[1]lista startowa'!D23</f>
        <v>ZAMASZYSTY TEAM</v>
      </c>
      <c r="F26" s="22" t="str">
        <f>'[1]lista startowa'!D19</f>
        <v>RODZINKA</v>
      </c>
      <c r="G26" s="23">
        <v>42850</v>
      </c>
      <c r="H26" s="24" t="s">
        <v>19</v>
      </c>
      <c r="I26" s="25" t="s">
        <v>21</v>
      </c>
      <c r="J26" s="26">
        <v>2</v>
      </c>
      <c r="K26" s="27" t="s">
        <v>18</v>
      </c>
      <c r="L26" s="28">
        <v>0</v>
      </c>
      <c r="M26" s="29">
        <v>16</v>
      </c>
      <c r="N26" s="27" t="s">
        <v>18</v>
      </c>
      <c r="O26" s="30">
        <v>2</v>
      </c>
      <c r="P26" s="29">
        <v>1186</v>
      </c>
      <c r="Q26" s="31" t="s">
        <v>18</v>
      </c>
      <c r="R26" s="30">
        <v>1324</v>
      </c>
      <c r="S26" s="32" t="e">
        <f>2*SUMIF('klasyfikacja indywidualna'!$G$3:$G$105,E26,'klasyfikacja indywidualna'!#REF!)+SUMIF('klasyfikacja indywidualna'!$G$3:$G$105,E26,'klasyfikacja indywidualna'!#REF!)</f>
        <v>#REF!</v>
      </c>
      <c r="T26" s="33" t="e">
        <f>2*SUMIF('klasyfikacja indywidualna'!$G$3:$G$105,F26,'klasyfikacja indywidualna'!#REF!)+SUMIF('klasyfikacja indywidualna'!$G$3:$G$105,F26,'klasyfikacja indywidualna'!#REF!)</f>
        <v>#REF!</v>
      </c>
      <c r="U26" s="34" t="str">
        <f t="shared" si="4"/>
        <v/>
      </c>
      <c r="V26" s="35" t="str">
        <f t="shared" si="5"/>
        <v/>
      </c>
      <c r="W26" s="36"/>
      <c r="X26" s="36"/>
      <c r="Y26" s="36"/>
      <c r="Z26" s="36"/>
      <c r="AA26" s="38"/>
      <c r="AB26" s="38"/>
      <c r="AC26" s="38"/>
      <c r="AD26" s="36"/>
      <c r="AE26" s="38"/>
      <c r="AF26" s="38"/>
      <c r="AH26" s="40"/>
    </row>
    <row r="27" spans="1:38" ht="12.95" hidden="1" customHeight="1" x14ac:dyDescent="0.25">
      <c r="A27" s="85">
        <v>2</v>
      </c>
      <c r="B27" s="21">
        <f t="shared" si="6"/>
        <v>24</v>
      </c>
      <c r="C27" s="21" t="s">
        <v>20</v>
      </c>
      <c r="D27" s="21" t="str">
        <f t="shared" si="3"/>
        <v>T</v>
      </c>
      <c r="E27" s="22" t="str">
        <f>'[1]lista startowa'!D18</f>
        <v>ORANGE SK</v>
      </c>
      <c r="F27" s="22" t="str">
        <f>'[1]lista startowa'!D17</f>
        <v>ORANGE DP</v>
      </c>
      <c r="G27" s="23">
        <v>42850</v>
      </c>
      <c r="H27" s="24" t="s">
        <v>19</v>
      </c>
      <c r="I27" s="25" t="s">
        <v>21</v>
      </c>
      <c r="J27" s="26">
        <v>2</v>
      </c>
      <c r="K27" s="27" t="s">
        <v>18</v>
      </c>
      <c r="L27" s="28">
        <v>0</v>
      </c>
      <c r="M27" s="29">
        <v>14</v>
      </c>
      <c r="N27" s="27" t="s">
        <v>18</v>
      </c>
      <c r="O27" s="30">
        <v>4</v>
      </c>
      <c r="P27" s="29">
        <v>1286</v>
      </c>
      <c r="Q27" s="31" t="s">
        <v>18</v>
      </c>
      <c r="R27" s="30">
        <v>1228</v>
      </c>
      <c r="S27" s="32" t="e">
        <f>2*SUMIF('klasyfikacja indywidualna'!$G$3:$G$105,E27,'klasyfikacja indywidualna'!#REF!)+SUMIF('klasyfikacja indywidualna'!$G$3:$G$105,E27,'klasyfikacja indywidualna'!#REF!)</f>
        <v>#REF!</v>
      </c>
      <c r="T27" s="33" t="e">
        <f>2*SUMIF('klasyfikacja indywidualna'!$G$3:$G$105,F27,'klasyfikacja indywidualna'!#REF!)+SUMIF('klasyfikacja indywidualna'!$G$3:$G$105,F27,'klasyfikacja indywidualna'!#REF!)</f>
        <v>#REF!</v>
      </c>
      <c r="U27" s="34" t="str">
        <f t="shared" si="4"/>
        <v/>
      </c>
      <c r="V27" s="35" t="str">
        <f t="shared" si="5"/>
        <v/>
      </c>
      <c r="W27" s="36"/>
      <c r="X27" s="36"/>
      <c r="Y27" s="36"/>
      <c r="Z27" s="36"/>
      <c r="AA27" s="38"/>
      <c r="AB27" s="38"/>
      <c r="AC27" s="38"/>
      <c r="AD27" s="36"/>
      <c r="AE27" s="38"/>
      <c r="AF27" s="38"/>
      <c r="AH27" s="40"/>
    </row>
    <row r="28" spans="1:38" s="68" customFormat="1" ht="6" customHeight="1" x14ac:dyDescent="0.2">
      <c r="A28" s="57"/>
      <c r="B28" s="58"/>
      <c r="C28" s="58"/>
      <c r="D28" s="58"/>
      <c r="E28" s="59"/>
      <c r="F28" s="59"/>
      <c r="G28" s="60"/>
      <c r="H28" s="58"/>
      <c r="I28" s="58"/>
      <c r="J28" s="61"/>
      <c r="K28" s="62"/>
      <c r="L28" s="63"/>
      <c r="M28" s="61"/>
      <c r="N28" s="62"/>
      <c r="O28" s="63"/>
      <c r="P28" s="61"/>
      <c r="Q28" s="62"/>
      <c r="R28" s="63"/>
      <c r="S28" s="62"/>
      <c r="T28" s="64"/>
      <c r="U28" s="65"/>
      <c r="V28" s="66"/>
      <c r="W28" s="36"/>
      <c r="X28" s="67"/>
      <c r="Y28" s="67"/>
      <c r="Z28" s="67"/>
      <c r="AD28" s="67"/>
      <c r="AG28" s="69"/>
      <c r="AH28" s="40"/>
      <c r="AI28" s="69"/>
      <c r="AJ28" s="69"/>
      <c r="AK28" s="70"/>
      <c r="AL28" s="70"/>
    </row>
    <row r="29" spans="1:38" ht="12.95" hidden="1" customHeight="1" x14ac:dyDescent="0.25">
      <c r="A29" s="20">
        <v>3</v>
      </c>
      <c r="B29" s="72">
        <f t="shared" ref="B29" si="7">B27+1</f>
        <v>25</v>
      </c>
      <c r="C29" s="21" t="s">
        <v>14</v>
      </c>
      <c r="D29" s="21" t="str">
        <f t="shared" ref="D29:D40" si="8">IF(OR(E29="PAUZA",F29="PAUZA",L29&gt;0,J29&gt;0),"T","N")</f>
        <v>T</v>
      </c>
      <c r="E29" s="22" t="str">
        <f>'[1]lista startowa'!D5</f>
        <v>DOMINO</v>
      </c>
      <c r="F29" s="22" t="s">
        <v>15</v>
      </c>
      <c r="G29" s="23">
        <v>42863</v>
      </c>
      <c r="H29" s="24" t="s">
        <v>16</v>
      </c>
      <c r="I29" s="25" t="s">
        <v>17</v>
      </c>
      <c r="J29" s="26">
        <v>0</v>
      </c>
      <c r="K29" s="27" t="s">
        <v>18</v>
      </c>
      <c r="L29" s="28">
        <v>0</v>
      </c>
      <c r="M29" s="29">
        <v>0</v>
      </c>
      <c r="N29" s="27" t="s">
        <v>18</v>
      </c>
      <c r="O29" s="30">
        <v>0</v>
      </c>
      <c r="P29" s="29">
        <v>0</v>
      </c>
      <c r="Q29" s="31" t="s">
        <v>18</v>
      </c>
      <c r="R29" s="30">
        <v>0</v>
      </c>
      <c r="S29" s="32" t="e">
        <f>2*SUMIF('klasyfikacja indywidualna'!$G$3:$G$105,E29,'klasyfikacja indywidualna'!$S$3:$AFE$105)+SUMIF('klasyfikacja indywidualna'!$G$3:$G$105,E29,'klasyfikacja indywidualna'!#REF!)</f>
        <v>#REF!</v>
      </c>
      <c r="T29" s="33" t="e">
        <f>2*SUMIF('klasyfikacja indywidualna'!$G$3:$G$105,F29,'klasyfikacja indywidualna'!#REF!)+SUMIF('klasyfikacja indywidualna'!$G$3:$G$105,F29,'klasyfikacja indywidualna'!#REF!)</f>
        <v>#REF!</v>
      </c>
      <c r="U29" s="34" t="str">
        <f t="shared" ref="U29:U92" si="9">IF(E29=V$1,F29,IF(F29=V$1,E29,""))</f>
        <v/>
      </c>
      <c r="V29" s="35" t="str">
        <f t="shared" ref="V29:V40" si="10">IF(OR(E29=V$1,F29=V$1),G29,"")</f>
        <v/>
      </c>
      <c r="W29" s="36"/>
      <c r="X29" s="36"/>
      <c r="Y29" s="36"/>
      <c r="Z29" s="36"/>
      <c r="AA29" s="37"/>
      <c r="AB29" s="38"/>
      <c r="AC29" s="38"/>
      <c r="AD29" s="36"/>
      <c r="AE29" s="38"/>
      <c r="AF29" s="38"/>
      <c r="AH29" s="40"/>
    </row>
    <row r="30" spans="1:38" ht="12.95" hidden="1" customHeight="1" x14ac:dyDescent="0.25">
      <c r="A30" s="20">
        <v>3</v>
      </c>
      <c r="B30" s="21">
        <f t="shared" ref="B30:B92" si="11">B29+1</f>
        <v>26</v>
      </c>
      <c r="C30" s="21" t="s">
        <v>14</v>
      </c>
      <c r="D30" s="21" t="str">
        <f t="shared" si="8"/>
        <v>T</v>
      </c>
      <c r="E30" s="22" t="str">
        <f>'[1]lista startowa'!D7</f>
        <v>FIERRY TITANS</v>
      </c>
      <c r="F30" s="22" t="str">
        <f>'[1]lista startowa'!D2</f>
        <v>ENGLISH PERFECT</v>
      </c>
      <c r="G30" s="23">
        <v>42863</v>
      </c>
      <c r="H30" s="24" t="s">
        <v>16</v>
      </c>
      <c r="I30" s="25" t="s">
        <v>17</v>
      </c>
      <c r="J30" s="26">
        <v>0</v>
      </c>
      <c r="K30" s="27" t="s">
        <v>18</v>
      </c>
      <c r="L30" s="28">
        <v>2</v>
      </c>
      <c r="M30" s="29">
        <v>6</v>
      </c>
      <c r="N30" s="27" t="s">
        <v>18</v>
      </c>
      <c r="O30" s="30">
        <v>12</v>
      </c>
      <c r="P30" s="29">
        <v>1339</v>
      </c>
      <c r="Q30" s="31" t="s">
        <v>18</v>
      </c>
      <c r="R30" s="30">
        <v>1440</v>
      </c>
      <c r="S30" s="32" t="e">
        <f>2*SUMIF('klasyfikacja indywidualna'!$G$3:$G$105,E30,'klasyfikacja indywidualna'!$S$3:$AFE$105)+SUMIF('klasyfikacja indywidualna'!$G$3:$G$105,E30,'klasyfikacja indywidualna'!#REF!)</f>
        <v>#REF!</v>
      </c>
      <c r="T30" s="33" t="e">
        <f>2*SUMIF('klasyfikacja indywidualna'!$G$3:$G$105,F30,'klasyfikacja indywidualna'!#REF!)+SUMIF('klasyfikacja indywidualna'!$G$3:$G$105,F30,'klasyfikacja indywidualna'!#REF!)</f>
        <v>#REF!</v>
      </c>
      <c r="U30" s="34" t="str">
        <f t="shared" si="9"/>
        <v/>
      </c>
      <c r="V30" s="35" t="str">
        <f t="shared" si="10"/>
        <v/>
      </c>
      <c r="W30" s="36"/>
      <c r="X30" s="36"/>
      <c r="Y30" s="36"/>
      <c r="Z30" s="36"/>
      <c r="AA30" s="38"/>
      <c r="AB30" s="38"/>
      <c r="AC30" s="38"/>
      <c r="AD30" s="36"/>
      <c r="AE30" s="38"/>
      <c r="AF30" s="38"/>
      <c r="AH30" s="40"/>
    </row>
    <row r="31" spans="1:38" ht="12.95" hidden="1" customHeight="1" x14ac:dyDescent="0.25">
      <c r="A31" s="20">
        <v>3</v>
      </c>
      <c r="B31" s="21">
        <f t="shared" si="11"/>
        <v>27</v>
      </c>
      <c r="C31" s="21" t="s">
        <v>14</v>
      </c>
      <c r="D31" s="21" t="str">
        <f t="shared" si="8"/>
        <v>T</v>
      </c>
      <c r="E31" s="22" t="str">
        <f>'[1]lista startowa'!D4</f>
        <v>BRACIA</v>
      </c>
      <c r="F31" s="22" t="str">
        <f>'[1]lista startowa'!D8</f>
        <v>KRZYNO1</v>
      </c>
      <c r="G31" s="23">
        <v>42863</v>
      </c>
      <c r="H31" s="24" t="s">
        <v>16</v>
      </c>
      <c r="I31" s="25" t="s">
        <v>17</v>
      </c>
      <c r="J31" s="26">
        <v>2</v>
      </c>
      <c r="K31" s="27" t="s">
        <v>18</v>
      </c>
      <c r="L31" s="28">
        <v>0</v>
      </c>
      <c r="M31" s="29">
        <v>18</v>
      </c>
      <c r="N31" s="27" t="s">
        <v>18</v>
      </c>
      <c r="O31" s="30">
        <v>0</v>
      </c>
      <c r="P31" s="29">
        <v>1492</v>
      </c>
      <c r="Q31" s="31" t="s">
        <v>18</v>
      </c>
      <c r="R31" s="30">
        <v>1043</v>
      </c>
      <c r="S31" s="32" t="e">
        <f>2*SUMIF('klasyfikacja indywidualna'!$G$3:$G$105,E31,'klasyfikacja indywidualna'!$S$3:$AFE$105)+SUMIF('klasyfikacja indywidualna'!$G$3:$G$105,E31,'klasyfikacja indywidualna'!#REF!)</f>
        <v>#REF!</v>
      </c>
      <c r="T31" s="33" t="e">
        <f>2*SUMIF('klasyfikacja indywidualna'!$G$3:$G$105,F31,'klasyfikacja indywidualna'!#REF!)+SUMIF('klasyfikacja indywidualna'!$G$3:$G$105,F31,'klasyfikacja indywidualna'!#REF!)</f>
        <v>#REF!</v>
      </c>
      <c r="U31" s="34" t="str">
        <f t="shared" si="9"/>
        <v/>
      </c>
      <c r="V31" s="35" t="str">
        <f t="shared" si="10"/>
        <v/>
      </c>
      <c r="W31" s="36"/>
      <c r="X31" s="36"/>
      <c r="Y31" s="36"/>
      <c r="Z31" s="36"/>
      <c r="AA31" s="38"/>
      <c r="AB31" s="38"/>
      <c r="AC31" s="38"/>
      <c r="AD31" s="36"/>
      <c r="AE31" s="38"/>
      <c r="AF31" s="38"/>
      <c r="AH31" s="40"/>
    </row>
    <row r="32" spans="1:38" ht="12.95" hidden="1" customHeight="1" x14ac:dyDescent="0.25">
      <c r="A32" s="20">
        <v>3</v>
      </c>
      <c r="B32" s="21">
        <f t="shared" si="11"/>
        <v>28</v>
      </c>
      <c r="C32" s="21" t="s">
        <v>14</v>
      </c>
      <c r="D32" s="21" t="str">
        <f t="shared" si="8"/>
        <v>T</v>
      </c>
      <c r="E32" s="22" t="str">
        <f>'[1]lista startowa'!D6</f>
        <v>ELJAN</v>
      </c>
      <c r="F32" s="22" t="str">
        <f>'[1]lista startowa'!D9</f>
        <v>MY</v>
      </c>
      <c r="G32" s="23">
        <v>42863</v>
      </c>
      <c r="H32" s="24" t="s">
        <v>19</v>
      </c>
      <c r="I32" s="25" t="s">
        <v>17</v>
      </c>
      <c r="J32" s="26">
        <v>2</v>
      </c>
      <c r="K32" s="27" t="s">
        <v>18</v>
      </c>
      <c r="L32" s="28">
        <v>0</v>
      </c>
      <c r="M32" s="29">
        <v>18</v>
      </c>
      <c r="N32" s="27" t="s">
        <v>18</v>
      </c>
      <c r="O32" s="30">
        <v>0</v>
      </c>
      <c r="P32" s="29">
        <v>1232</v>
      </c>
      <c r="Q32" s="31" t="s">
        <v>18</v>
      </c>
      <c r="R32" s="30">
        <v>1005</v>
      </c>
      <c r="S32" s="32" t="e">
        <f>2*SUMIF('klasyfikacja indywidualna'!$G$3:$G$105,E32,'klasyfikacja indywidualna'!$S$3:$AFE$105)+SUMIF('klasyfikacja indywidualna'!$G$3:$G$105,E32,'klasyfikacja indywidualna'!#REF!)</f>
        <v>#REF!</v>
      </c>
      <c r="T32" s="33" t="e">
        <f>2*SUMIF('klasyfikacja indywidualna'!$G$3:$G$105,F32,'klasyfikacja indywidualna'!#REF!)+SUMIF('klasyfikacja indywidualna'!$G$3:$G$105,F32,'klasyfikacja indywidualna'!#REF!)</f>
        <v>#REF!</v>
      </c>
      <c r="U32" s="34" t="str">
        <f t="shared" si="9"/>
        <v/>
      </c>
      <c r="V32" s="35" t="str">
        <f t="shared" si="10"/>
        <v/>
      </c>
      <c r="W32" s="36"/>
      <c r="X32" s="36"/>
      <c r="Y32" s="36"/>
      <c r="Z32" s="36"/>
      <c r="AA32" s="38"/>
      <c r="AB32" s="38"/>
      <c r="AC32" s="38"/>
      <c r="AD32" s="36"/>
      <c r="AE32" s="38"/>
      <c r="AF32" s="38"/>
      <c r="AH32" s="40"/>
    </row>
    <row r="33" spans="1:38" ht="12.95" hidden="1" customHeight="1" x14ac:dyDescent="0.25">
      <c r="A33" s="20">
        <v>3</v>
      </c>
      <c r="B33" s="21">
        <f t="shared" si="11"/>
        <v>29</v>
      </c>
      <c r="C33" s="21" t="s">
        <v>14</v>
      </c>
      <c r="D33" s="21" t="str">
        <f t="shared" si="8"/>
        <v>T</v>
      </c>
      <c r="E33" s="22" t="str">
        <f>'[1]lista startowa'!D12</f>
        <v>LEDWO</v>
      </c>
      <c r="F33" s="22" t="str">
        <f>'[1]lista startowa'!D10</f>
        <v>ORANGE LZ</v>
      </c>
      <c r="G33" s="23">
        <v>42863</v>
      </c>
      <c r="H33" s="24" t="s">
        <v>19</v>
      </c>
      <c r="I33" s="25" t="s">
        <v>17</v>
      </c>
      <c r="J33" s="26">
        <v>2</v>
      </c>
      <c r="K33" s="27" t="s">
        <v>18</v>
      </c>
      <c r="L33" s="28">
        <v>0</v>
      </c>
      <c r="M33" s="29">
        <v>14</v>
      </c>
      <c r="N33" s="27" t="s">
        <v>18</v>
      </c>
      <c r="O33" s="30">
        <v>4</v>
      </c>
      <c r="P33" s="29">
        <v>1436</v>
      </c>
      <c r="Q33" s="31" t="s">
        <v>18</v>
      </c>
      <c r="R33" s="30">
        <v>1173</v>
      </c>
      <c r="S33" s="32" t="e">
        <f>2*SUMIF('klasyfikacja indywidualna'!$G$3:$G$105,E33,'klasyfikacja indywidualna'!$S$3:$AFE$105)+SUMIF('klasyfikacja indywidualna'!$G$3:$G$105,E33,'klasyfikacja indywidualna'!#REF!)</f>
        <v>#REF!</v>
      </c>
      <c r="T33" s="33" t="e">
        <f>2*SUMIF('klasyfikacja indywidualna'!$G$3:$G$105,F33,'klasyfikacja indywidualna'!#REF!)+SUMIF('klasyfikacja indywidualna'!$G$3:$G$105,F33,'klasyfikacja indywidualna'!#REF!)</f>
        <v>#REF!</v>
      </c>
      <c r="U33" s="34" t="str">
        <f t="shared" si="9"/>
        <v/>
      </c>
      <c r="V33" s="35" t="str">
        <f t="shared" si="10"/>
        <v/>
      </c>
      <c r="W33" s="36"/>
      <c r="X33" s="36"/>
      <c r="Y33" s="36"/>
      <c r="Z33" s="36"/>
      <c r="AA33" s="38"/>
      <c r="AB33" s="38"/>
      <c r="AC33" s="38"/>
      <c r="AD33" s="36"/>
      <c r="AE33" s="38"/>
      <c r="AF33" s="38"/>
      <c r="AH33" s="40"/>
    </row>
    <row r="34" spans="1:38" ht="12.95" hidden="1" customHeight="1" x14ac:dyDescent="0.25">
      <c r="A34" s="20">
        <v>3</v>
      </c>
      <c r="B34" s="21">
        <f t="shared" si="11"/>
        <v>30</v>
      </c>
      <c r="C34" s="21" t="s">
        <v>14</v>
      </c>
      <c r="D34" s="21" t="str">
        <f t="shared" si="8"/>
        <v>T</v>
      </c>
      <c r="E34" s="22" t="str">
        <f>'[1]lista startowa'!D11</f>
        <v>SEBADAR</v>
      </c>
      <c r="F34" s="22" t="str">
        <f>'[1]lista startowa'!D3</f>
        <v>RYXSAN</v>
      </c>
      <c r="G34" s="23">
        <v>42863</v>
      </c>
      <c r="H34" s="24" t="s">
        <v>19</v>
      </c>
      <c r="I34" s="25" t="s">
        <v>17</v>
      </c>
      <c r="J34" s="26">
        <v>2</v>
      </c>
      <c r="K34" s="27" t="s">
        <v>18</v>
      </c>
      <c r="L34" s="28">
        <v>0</v>
      </c>
      <c r="M34" s="29">
        <v>18</v>
      </c>
      <c r="N34" s="27" t="s">
        <v>18</v>
      </c>
      <c r="O34" s="30">
        <v>0</v>
      </c>
      <c r="P34" s="29">
        <v>1227</v>
      </c>
      <c r="Q34" s="31" t="s">
        <v>18</v>
      </c>
      <c r="R34" s="30">
        <v>1066</v>
      </c>
      <c r="S34" s="32" t="e">
        <f>2*SUMIF('klasyfikacja indywidualna'!$G$3:$G$105,E34,'klasyfikacja indywidualna'!$S$3:$AFE$105)+SUMIF('klasyfikacja indywidualna'!$G$3:$G$105,E34,'klasyfikacja indywidualna'!#REF!)</f>
        <v>#REF!</v>
      </c>
      <c r="T34" s="33" t="e">
        <f>2*SUMIF('klasyfikacja indywidualna'!$G$3:$G$105,F34,'klasyfikacja indywidualna'!#REF!)+SUMIF('klasyfikacja indywidualna'!$G$3:$G$105,F34,'klasyfikacja indywidualna'!#REF!)</f>
        <v>#REF!</v>
      </c>
      <c r="U34" s="34" t="str">
        <f t="shared" si="9"/>
        <v/>
      </c>
      <c r="V34" s="35" t="str">
        <f t="shared" si="10"/>
        <v/>
      </c>
      <c r="W34" s="36"/>
      <c r="X34" s="36"/>
      <c r="Y34" s="36"/>
      <c r="Z34" s="36"/>
      <c r="AA34" s="38"/>
      <c r="AB34" s="38"/>
      <c r="AC34" s="38"/>
      <c r="AD34" s="36"/>
      <c r="AE34" s="38"/>
      <c r="AF34" s="38"/>
      <c r="AH34" s="40"/>
    </row>
    <row r="35" spans="1:38" ht="12.95" hidden="1" customHeight="1" x14ac:dyDescent="0.25">
      <c r="A35" s="20">
        <v>3</v>
      </c>
      <c r="B35" s="21">
        <f t="shared" si="11"/>
        <v>31</v>
      </c>
      <c r="C35" s="21" t="s">
        <v>20</v>
      </c>
      <c r="D35" s="21" t="str">
        <f t="shared" si="8"/>
        <v>T</v>
      </c>
      <c r="E35" s="22" t="str">
        <f>'[1]lista startowa'!D17</f>
        <v>ORANGE DP</v>
      </c>
      <c r="F35" s="22" t="s">
        <v>15</v>
      </c>
      <c r="G35" s="23">
        <v>42864</v>
      </c>
      <c r="H35" s="24" t="s">
        <v>16</v>
      </c>
      <c r="I35" s="25" t="s">
        <v>21</v>
      </c>
      <c r="J35" s="26">
        <v>0</v>
      </c>
      <c r="K35" s="27" t="s">
        <v>18</v>
      </c>
      <c r="L35" s="28">
        <v>0</v>
      </c>
      <c r="M35" s="29">
        <v>0</v>
      </c>
      <c r="N35" s="27" t="s">
        <v>18</v>
      </c>
      <c r="O35" s="30">
        <v>0</v>
      </c>
      <c r="P35" s="29">
        <v>0</v>
      </c>
      <c r="Q35" s="31" t="s">
        <v>18</v>
      </c>
      <c r="R35" s="30">
        <v>0</v>
      </c>
      <c r="S35" s="32" t="e">
        <f>2*SUMIF('klasyfikacja indywidualna'!$G$3:$G$105,E35,'klasyfikacja indywidualna'!$S$3:$AFE$105)+SUMIF('klasyfikacja indywidualna'!$G$3:$G$105,E35,'klasyfikacja indywidualna'!#REF!)</f>
        <v>#REF!</v>
      </c>
      <c r="T35" s="33" t="e">
        <f>2*SUMIF('klasyfikacja indywidualna'!$G$3:$G$105,F35,'klasyfikacja indywidualna'!#REF!)+SUMIF('klasyfikacja indywidualna'!$G$3:$G$105,F35,'klasyfikacja indywidualna'!#REF!)</f>
        <v>#REF!</v>
      </c>
      <c r="U35" s="34" t="str">
        <f t="shared" si="9"/>
        <v/>
      </c>
      <c r="V35" s="35" t="str">
        <f t="shared" si="10"/>
        <v/>
      </c>
      <c r="W35" s="36"/>
      <c r="X35" s="36"/>
      <c r="Y35" s="36"/>
      <c r="Z35" s="36"/>
      <c r="AA35" s="38"/>
      <c r="AB35" s="38"/>
      <c r="AC35" s="38"/>
      <c r="AD35" s="36"/>
      <c r="AE35" s="38"/>
      <c r="AF35" s="38"/>
      <c r="AH35" s="40"/>
    </row>
    <row r="36" spans="1:38" ht="12.95" hidden="1" customHeight="1" x14ac:dyDescent="0.25">
      <c r="A36" s="20">
        <v>3</v>
      </c>
      <c r="B36" s="21">
        <f t="shared" si="11"/>
        <v>32</v>
      </c>
      <c r="C36" s="21" t="s">
        <v>20</v>
      </c>
      <c r="D36" s="21" t="str">
        <f t="shared" si="8"/>
        <v>T</v>
      </c>
      <c r="E36" s="22" t="str">
        <f>'[1]lista startowa'!D19</f>
        <v>RODZINKA</v>
      </c>
      <c r="F36" s="22" t="str">
        <f>'[1]lista startowa'!D18</f>
        <v>ORANGE SK</v>
      </c>
      <c r="G36" s="23">
        <v>42864</v>
      </c>
      <c r="H36" s="24" t="s">
        <v>16</v>
      </c>
      <c r="I36" s="25" t="s">
        <v>21</v>
      </c>
      <c r="J36" s="26">
        <v>2</v>
      </c>
      <c r="K36" s="27" t="s">
        <v>18</v>
      </c>
      <c r="L36" s="28">
        <v>0</v>
      </c>
      <c r="M36" s="29">
        <v>12</v>
      </c>
      <c r="N36" s="27" t="s">
        <v>18</v>
      </c>
      <c r="O36" s="30">
        <v>6</v>
      </c>
      <c r="P36" s="29">
        <v>1425</v>
      </c>
      <c r="Q36" s="31" t="s">
        <v>18</v>
      </c>
      <c r="R36" s="30">
        <v>1313</v>
      </c>
      <c r="S36" s="32" t="e">
        <f>2*SUMIF('klasyfikacja indywidualna'!$G$3:$G$105,E36,'klasyfikacja indywidualna'!$S$3:$AFE$105)+SUMIF('klasyfikacja indywidualna'!$G$3:$G$105,E36,'klasyfikacja indywidualna'!#REF!)</f>
        <v>#REF!</v>
      </c>
      <c r="T36" s="33" t="e">
        <f>2*SUMIF('klasyfikacja indywidualna'!$G$3:$G$105,F36,'klasyfikacja indywidualna'!#REF!)+SUMIF('klasyfikacja indywidualna'!$G$3:$G$105,F36,'klasyfikacja indywidualna'!#REF!)</f>
        <v>#REF!</v>
      </c>
      <c r="U36" s="34" t="str">
        <f t="shared" si="9"/>
        <v/>
      </c>
      <c r="V36" s="35" t="str">
        <f t="shared" si="10"/>
        <v/>
      </c>
      <c r="W36" s="36"/>
      <c r="X36" s="36"/>
      <c r="Y36" s="36"/>
      <c r="Z36" s="36"/>
      <c r="AA36" s="38"/>
      <c r="AB36" s="38"/>
      <c r="AC36" s="38"/>
      <c r="AD36" s="36"/>
      <c r="AE36" s="38"/>
      <c r="AF36" s="38"/>
      <c r="AH36" s="40"/>
    </row>
    <row r="37" spans="1:38" ht="12.95" hidden="1" customHeight="1" x14ac:dyDescent="0.25">
      <c r="A37" s="20">
        <v>3</v>
      </c>
      <c r="B37" s="21">
        <f t="shared" si="11"/>
        <v>33</v>
      </c>
      <c r="C37" s="21" t="s">
        <v>20</v>
      </c>
      <c r="D37" s="21" t="str">
        <f t="shared" si="8"/>
        <v>T</v>
      </c>
      <c r="E37" s="22" t="str">
        <f>'[1]lista startowa'!D21</f>
        <v>TRZYSTU</v>
      </c>
      <c r="F37" s="22" t="str">
        <f>'[1]lista startowa'!D23</f>
        <v>ZAMASZYSTY TEAM</v>
      </c>
      <c r="G37" s="23">
        <v>42864</v>
      </c>
      <c r="H37" s="24" t="s">
        <v>16</v>
      </c>
      <c r="I37" s="25" t="s">
        <v>21</v>
      </c>
      <c r="J37" s="26">
        <v>2</v>
      </c>
      <c r="K37" s="27" t="s">
        <v>18</v>
      </c>
      <c r="L37" s="28">
        <v>0</v>
      </c>
      <c r="M37" s="29">
        <v>12</v>
      </c>
      <c r="N37" s="27" t="s">
        <v>18</v>
      </c>
      <c r="O37" s="30">
        <v>6</v>
      </c>
      <c r="P37" s="29">
        <v>1395</v>
      </c>
      <c r="Q37" s="31" t="s">
        <v>18</v>
      </c>
      <c r="R37" s="30">
        <v>1335</v>
      </c>
      <c r="S37" s="32" t="e">
        <f>2*SUMIF('klasyfikacja indywidualna'!$G$3:$G$105,E37,'klasyfikacja indywidualna'!$S$3:$AFE$105)+SUMIF('klasyfikacja indywidualna'!$G$3:$G$105,E37,'klasyfikacja indywidualna'!#REF!)</f>
        <v>#REF!</v>
      </c>
      <c r="T37" s="33" t="e">
        <f>2*SUMIF('klasyfikacja indywidualna'!$G$3:$G$105,F37,'klasyfikacja indywidualna'!#REF!)+SUMIF('klasyfikacja indywidualna'!$G$3:$G$105,F37,'klasyfikacja indywidualna'!#REF!)</f>
        <v>#REF!</v>
      </c>
      <c r="U37" s="34" t="str">
        <f t="shared" si="9"/>
        <v/>
      </c>
      <c r="V37" s="35" t="str">
        <f t="shared" si="10"/>
        <v/>
      </c>
      <c r="W37" s="36"/>
      <c r="X37" s="36"/>
      <c r="Y37" s="36"/>
      <c r="Z37" s="36"/>
      <c r="AA37" s="38"/>
      <c r="AB37" s="38"/>
      <c r="AC37" s="38"/>
      <c r="AD37" s="36"/>
      <c r="AE37" s="38"/>
      <c r="AF37" s="38"/>
      <c r="AH37" s="40"/>
    </row>
    <row r="38" spans="1:38" ht="12.95" hidden="1" customHeight="1" x14ac:dyDescent="0.25">
      <c r="A38" s="20">
        <v>3</v>
      </c>
      <c r="B38" s="21">
        <f t="shared" si="11"/>
        <v>34</v>
      </c>
      <c r="C38" s="21" t="s">
        <v>20</v>
      </c>
      <c r="D38" s="21" t="str">
        <f t="shared" si="8"/>
        <v>T</v>
      </c>
      <c r="E38" s="22" t="str">
        <f>'[1]lista startowa'!D13</f>
        <v>BAUERS</v>
      </c>
      <c r="F38" s="22" t="str">
        <f>'[1]lista startowa'!D20</f>
        <v>STATYŚCI</v>
      </c>
      <c r="G38" s="23">
        <v>42864</v>
      </c>
      <c r="H38" s="24" t="s">
        <v>19</v>
      </c>
      <c r="I38" s="25" t="s">
        <v>21</v>
      </c>
      <c r="J38" s="26">
        <v>2</v>
      </c>
      <c r="K38" s="27" t="s">
        <v>18</v>
      </c>
      <c r="L38" s="28">
        <v>0</v>
      </c>
      <c r="M38" s="29">
        <v>18</v>
      </c>
      <c r="N38" s="27" t="s">
        <v>18</v>
      </c>
      <c r="O38" s="30">
        <v>0</v>
      </c>
      <c r="P38" s="29">
        <v>1233</v>
      </c>
      <c r="Q38" s="31" t="s">
        <v>18</v>
      </c>
      <c r="R38" s="30">
        <v>852</v>
      </c>
      <c r="S38" s="32" t="e">
        <f>2*SUMIF('klasyfikacja indywidualna'!$G$3:$G$105,E38,'klasyfikacja indywidualna'!$S$3:$AFE$105)+SUMIF('klasyfikacja indywidualna'!$G$3:$G$105,E38,'klasyfikacja indywidualna'!#REF!)</f>
        <v>#REF!</v>
      </c>
      <c r="T38" s="33" t="e">
        <f>2*SUMIF('klasyfikacja indywidualna'!$G$3:$G$105,F38,'klasyfikacja indywidualna'!#REF!)+SUMIF('klasyfikacja indywidualna'!$G$3:$G$105,F38,'klasyfikacja indywidualna'!#REF!)</f>
        <v>#REF!</v>
      </c>
      <c r="U38" s="34" t="str">
        <f t="shared" si="9"/>
        <v/>
      </c>
      <c r="V38" s="35" t="str">
        <f t="shared" si="10"/>
        <v/>
      </c>
      <c r="W38" s="36"/>
      <c r="X38" s="36"/>
      <c r="Y38" s="36"/>
      <c r="Z38" s="36"/>
      <c r="AA38" s="38"/>
      <c r="AB38" s="38"/>
      <c r="AC38" s="38"/>
      <c r="AD38" s="36"/>
      <c r="AE38" s="38"/>
      <c r="AF38" s="38"/>
      <c r="AH38" s="40"/>
    </row>
    <row r="39" spans="1:38" ht="12.95" hidden="1" customHeight="1" x14ac:dyDescent="0.25">
      <c r="A39" s="20">
        <v>3</v>
      </c>
      <c r="B39" s="21">
        <f t="shared" si="11"/>
        <v>35</v>
      </c>
      <c r="C39" s="21" t="s">
        <v>20</v>
      </c>
      <c r="D39" s="21" t="str">
        <f t="shared" si="8"/>
        <v>T</v>
      </c>
      <c r="E39" s="22" t="str">
        <f>'[1]lista startowa'!D16</f>
        <v>ABRH+</v>
      </c>
      <c r="F39" s="22" t="str">
        <f>'[1]lista startowa'!D14</f>
        <v>CZADERSI</v>
      </c>
      <c r="G39" s="23">
        <v>42864</v>
      </c>
      <c r="H39" s="24" t="s">
        <v>19</v>
      </c>
      <c r="I39" s="25" t="s">
        <v>21</v>
      </c>
      <c r="J39" s="26">
        <v>0</v>
      </c>
      <c r="K39" s="27" t="s">
        <v>18</v>
      </c>
      <c r="L39" s="28">
        <v>2</v>
      </c>
      <c r="M39" s="29">
        <v>8</v>
      </c>
      <c r="N39" s="27" t="s">
        <v>18</v>
      </c>
      <c r="O39" s="30">
        <v>10</v>
      </c>
      <c r="P39" s="29">
        <v>1140</v>
      </c>
      <c r="Q39" s="31" t="s">
        <v>18</v>
      </c>
      <c r="R39" s="30">
        <v>1119</v>
      </c>
      <c r="S39" s="32" t="e">
        <f>2*SUMIF('klasyfikacja indywidualna'!$G$3:$G$105,E39,'klasyfikacja indywidualna'!$S$3:$AFE$105)+SUMIF('klasyfikacja indywidualna'!$G$3:$G$105,E39,'klasyfikacja indywidualna'!#REF!)</f>
        <v>#REF!</v>
      </c>
      <c r="T39" s="33" t="e">
        <f>2*SUMIF('klasyfikacja indywidualna'!$G$3:$G$105,F39,'klasyfikacja indywidualna'!#REF!)+SUMIF('klasyfikacja indywidualna'!$G$3:$G$105,F39,'klasyfikacja indywidualna'!#REF!)</f>
        <v>#REF!</v>
      </c>
      <c r="U39" s="34" t="str">
        <f t="shared" si="9"/>
        <v/>
      </c>
      <c r="V39" s="35" t="str">
        <f t="shared" si="10"/>
        <v/>
      </c>
      <c r="W39" s="36"/>
      <c r="X39" s="36"/>
      <c r="Y39" s="36"/>
      <c r="Z39" s="36"/>
      <c r="AA39" s="38"/>
      <c r="AB39" s="38"/>
      <c r="AC39" s="38"/>
      <c r="AD39" s="36"/>
      <c r="AE39" s="38"/>
      <c r="AF39" s="38"/>
      <c r="AH39" s="40"/>
    </row>
    <row r="40" spans="1:38" ht="12.95" hidden="1" customHeight="1" x14ac:dyDescent="0.25">
      <c r="A40" s="43">
        <v>3</v>
      </c>
      <c r="B40" s="21">
        <f t="shared" si="11"/>
        <v>36</v>
      </c>
      <c r="C40" s="44" t="s">
        <v>20</v>
      </c>
      <c r="D40" s="44" t="str">
        <f t="shared" si="8"/>
        <v>T</v>
      </c>
      <c r="E40" s="45" t="str">
        <f>'[1]lista startowa'!D22</f>
        <v>WIR</v>
      </c>
      <c r="F40" s="45" t="str">
        <f>'[1]lista startowa'!D15</f>
        <v>JAD</v>
      </c>
      <c r="G40" s="46">
        <v>42864</v>
      </c>
      <c r="H40" s="47" t="s">
        <v>19</v>
      </c>
      <c r="I40" s="48" t="s">
        <v>21</v>
      </c>
      <c r="J40" s="49">
        <v>2</v>
      </c>
      <c r="K40" s="50" t="s">
        <v>18</v>
      </c>
      <c r="L40" s="51">
        <v>0</v>
      </c>
      <c r="M40" s="52">
        <v>16</v>
      </c>
      <c r="N40" s="50" t="s">
        <v>18</v>
      </c>
      <c r="O40" s="53">
        <v>2</v>
      </c>
      <c r="P40" s="52">
        <v>1391</v>
      </c>
      <c r="Q40" s="54" t="s">
        <v>18</v>
      </c>
      <c r="R40" s="53">
        <v>1226</v>
      </c>
      <c r="S40" s="55" t="e">
        <f>2*SUMIF('klasyfikacja indywidualna'!$G$3:$G$105,E40,'klasyfikacja indywidualna'!$S$3:$AFE$105)+SUMIF('klasyfikacja indywidualna'!$G$3:$G$105,E40,'klasyfikacja indywidualna'!#REF!)</f>
        <v>#REF!</v>
      </c>
      <c r="T40" s="56" t="e">
        <f>2*SUMIF('klasyfikacja indywidualna'!$G$3:$G$105,F40,'klasyfikacja indywidualna'!#REF!)+SUMIF('klasyfikacja indywidualna'!$G$3:$G$105,F40,'klasyfikacja indywidualna'!#REF!)</f>
        <v>#REF!</v>
      </c>
      <c r="U40" s="34" t="str">
        <f t="shared" si="9"/>
        <v/>
      </c>
      <c r="V40" s="35" t="str">
        <f t="shared" si="10"/>
        <v/>
      </c>
      <c r="W40" s="36"/>
      <c r="X40" s="36"/>
      <c r="Y40" s="36"/>
      <c r="Z40" s="36"/>
      <c r="AA40" s="38"/>
      <c r="AB40" s="38"/>
      <c r="AC40" s="38"/>
      <c r="AD40" s="36"/>
      <c r="AE40" s="38"/>
      <c r="AF40" s="38"/>
      <c r="AH40" s="40"/>
    </row>
    <row r="41" spans="1:38" s="68" customFormat="1" ht="6" customHeight="1" x14ac:dyDescent="0.2">
      <c r="A41" s="57"/>
      <c r="B41" s="58"/>
      <c r="C41" s="58"/>
      <c r="D41" s="58"/>
      <c r="E41" s="59"/>
      <c r="F41" s="59"/>
      <c r="G41" s="60"/>
      <c r="H41" s="58"/>
      <c r="I41" s="58"/>
      <c r="J41" s="61"/>
      <c r="K41" s="62"/>
      <c r="L41" s="63"/>
      <c r="M41" s="61"/>
      <c r="N41" s="62"/>
      <c r="O41" s="63"/>
      <c r="P41" s="61"/>
      <c r="Q41" s="62"/>
      <c r="R41" s="63"/>
      <c r="S41" s="62"/>
      <c r="T41" s="64"/>
      <c r="U41" s="65" t="str">
        <f t="shared" si="9"/>
        <v/>
      </c>
      <c r="V41" s="66"/>
      <c r="W41" s="36"/>
      <c r="X41" s="67"/>
      <c r="Y41" s="67"/>
      <c r="Z41" s="67"/>
      <c r="AD41" s="67"/>
      <c r="AG41" s="69"/>
      <c r="AH41" s="86"/>
      <c r="AI41" s="69"/>
      <c r="AJ41" s="69"/>
      <c r="AK41" s="70"/>
      <c r="AL41" s="70"/>
    </row>
    <row r="42" spans="1:38" ht="12.95" hidden="1" customHeight="1" x14ac:dyDescent="0.25">
      <c r="A42" s="71">
        <v>4</v>
      </c>
      <c r="B42" s="72">
        <f t="shared" ref="B42" si="12">B40+1</f>
        <v>37</v>
      </c>
      <c r="C42" s="72" t="s">
        <v>14</v>
      </c>
      <c r="D42" s="72" t="str">
        <f t="shared" ref="D42:D53" si="13">IF(OR(E42="PAUZA",F42="PAUZA",L42&gt;0,J42&gt;0),"T","N")</f>
        <v>T</v>
      </c>
      <c r="E42" s="73" t="s">
        <v>15</v>
      </c>
      <c r="F42" s="73" t="str">
        <f>'[1]lista startowa'!D3</f>
        <v>RYXSAN</v>
      </c>
      <c r="G42" s="74">
        <v>42877</v>
      </c>
      <c r="H42" s="75" t="s">
        <v>16</v>
      </c>
      <c r="I42" s="76" t="s">
        <v>17</v>
      </c>
      <c r="J42" s="77">
        <v>0</v>
      </c>
      <c r="K42" s="78" t="s">
        <v>18</v>
      </c>
      <c r="L42" s="79">
        <v>0</v>
      </c>
      <c r="M42" s="80">
        <v>0</v>
      </c>
      <c r="N42" s="78" t="s">
        <v>18</v>
      </c>
      <c r="O42" s="81">
        <v>0</v>
      </c>
      <c r="P42" s="80">
        <v>0</v>
      </c>
      <c r="Q42" s="82" t="s">
        <v>18</v>
      </c>
      <c r="R42" s="81">
        <v>0</v>
      </c>
      <c r="S42" s="83" t="e">
        <f>2*SUMIF('klasyfikacja indywidualna'!$G$3:$G$105,E42,'klasyfikacja indywidualna'!#REF!)+SUMIF('klasyfikacja indywidualna'!$G$3:$G$105,E42,'klasyfikacja indywidualna'!#REF!)</f>
        <v>#REF!</v>
      </c>
      <c r="T42" s="84" t="e">
        <f>2*SUMIF('klasyfikacja indywidualna'!$G$3:$G$105,F42,'klasyfikacja indywidualna'!#REF!)+SUMIF('klasyfikacja indywidualna'!$G$3:$G$105,F42,'klasyfikacja indywidualna'!#REF!)</f>
        <v>#REF!</v>
      </c>
      <c r="U42" s="34" t="str">
        <f t="shared" si="9"/>
        <v/>
      </c>
      <c r="V42" s="35" t="str">
        <f t="shared" ref="V42:V53" si="14">IF(OR(E42=V$1,F42=V$1),G42,"")</f>
        <v/>
      </c>
      <c r="W42" s="36"/>
      <c r="X42" s="36"/>
      <c r="Y42" s="36"/>
      <c r="Z42" s="36"/>
      <c r="AA42" s="38"/>
      <c r="AB42" s="38"/>
      <c r="AC42" s="38"/>
      <c r="AD42" s="36"/>
      <c r="AE42" s="38"/>
      <c r="AF42" s="38"/>
      <c r="AH42" s="40"/>
    </row>
    <row r="43" spans="1:38" ht="12.95" hidden="1" customHeight="1" x14ac:dyDescent="0.25">
      <c r="A43" s="85">
        <v>4</v>
      </c>
      <c r="B43" s="21">
        <f t="shared" ref="B43" si="15">B42+1</f>
        <v>38</v>
      </c>
      <c r="C43" s="21" t="s">
        <v>14</v>
      </c>
      <c r="D43" s="21" t="str">
        <f t="shared" si="13"/>
        <v>T</v>
      </c>
      <c r="E43" s="22" t="str">
        <f>'[1]lista startowa'!D10</f>
        <v>ORANGE LZ</v>
      </c>
      <c r="F43" s="22" t="str">
        <f>'[1]lista startowa'!D11</f>
        <v>SEBADAR</v>
      </c>
      <c r="G43" s="23">
        <v>42877</v>
      </c>
      <c r="H43" s="24" t="s">
        <v>16</v>
      </c>
      <c r="I43" s="25" t="s">
        <v>17</v>
      </c>
      <c r="J43" s="26">
        <v>0</v>
      </c>
      <c r="K43" s="27" t="s">
        <v>18</v>
      </c>
      <c r="L43" s="28">
        <v>2</v>
      </c>
      <c r="M43" s="29">
        <v>4</v>
      </c>
      <c r="N43" s="27" t="s">
        <v>18</v>
      </c>
      <c r="O43" s="30">
        <v>14</v>
      </c>
      <c r="P43" s="29">
        <v>1125</v>
      </c>
      <c r="Q43" s="31" t="s">
        <v>18</v>
      </c>
      <c r="R43" s="30">
        <v>1339</v>
      </c>
      <c r="S43" s="32" t="e">
        <f>2*SUMIF('klasyfikacja indywidualna'!$G$3:$G$105,E43,'klasyfikacja indywidualna'!#REF!)+SUMIF('klasyfikacja indywidualna'!$G$3:$G$105,E43,'klasyfikacja indywidualna'!#REF!)</f>
        <v>#REF!</v>
      </c>
      <c r="T43" s="33" t="e">
        <f>2*SUMIF('klasyfikacja indywidualna'!$G$3:$G$105,F43,'klasyfikacja indywidualna'!#REF!)+SUMIF('klasyfikacja indywidualna'!$G$3:$G$105,F43,'klasyfikacja indywidualna'!#REF!)</f>
        <v>#REF!</v>
      </c>
      <c r="U43" s="34" t="str">
        <f t="shared" si="9"/>
        <v/>
      </c>
      <c r="V43" s="35" t="str">
        <f t="shared" si="14"/>
        <v/>
      </c>
      <c r="W43" s="36"/>
      <c r="X43" s="36"/>
      <c r="Y43" s="36"/>
      <c r="Z43" s="36"/>
      <c r="AA43" s="38"/>
      <c r="AB43" s="38"/>
      <c r="AC43" s="38"/>
      <c r="AD43" s="36"/>
      <c r="AE43" s="38"/>
      <c r="AF43" s="38"/>
      <c r="AH43" s="40"/>
    </row>
    <row r="44" spans="1:38" ht="12.75" hidden="1" customHeight="1" x14ac:dyDescent="0.25">
      <c r="A44" s="85">
        <v>4</v>
      </c>
      <c r="B44" s="21">
        <f t="shared" si="11"/>
        <v>39</v>
      </c>
      <c r="C44" s="21" t="s">
        <v>14</v>
      </c>
      <c r="D44" s="21" t="str">
        <f t="shared" si="13"/>
        <v>T</v>
      </c>
      <c r="E44" s="22" t="str">
        <f>'[1]lista startowa'!D9</f>
        <v>MY</v>
      </c>
      <c r="F44" s="22" t="str">
        <f>'[1]lista startowa'!D12</f>
        <v>LEDWO</v>
      </c>
      <c r="G44" s="23">
        <v>42877</v>
      </c>
      <c r="H44" s="24" t="s">
        <v>16</v>
      </c>
      <c r="I44" s="25" t="s">
        <v>17</v>
      </c>
      <c r="J44" s="26">
        <v>0</v>
      </c>
      <c r="K44" s="27" t="s">
        <v>18</v>
      </c>
      <c r="L44" s="28">
        <v>2</v>
      </c>
      <c r="M44" s="29">
        <v>0</v>
      </c>
      <c r="N44" s="27" t="s">
        <v>18</v>
      </c>
      <c r="O44" s="30">
        <v>18</v>
      </c>
      <c r="P44" s="29">
        <v>883</v>
      </c>
      <c r="Q44" s="31" t="s">
        <v>18</v>
      </c>
      <c r="R44" s="30">
        <v>1080</v>
      </c>
      <c r="S44" s="32" t="e">
        <f>2*SUMIF('klasyfikacja indywidualna'!$G$3:$G$105,E44,'klasyfikacja indywidualna'!#REF!)+SUMIF('klasyfikacja indywidualna'!$G$3:$G$105,E44,'klasyfikacja indywidualna'!#REF!)</f>
        <v>#REF!</v>
      </c>
      <c r="T44" s="33" t="e">
        <f>2*SUMIF('klasyfikacja indywidualna'!$G$3:$G$105,F44,'klasyfikacja indywidualna'!#REF!)+SUMIF('klasyfikacja indywidualna'!$G$3:$G$105,F44,'klasyfikacja indywidualna'!#REF!)</f>
        <v>#REF!</v>
      </c>
      <c r="U44" s="34" t="str">
        <f t="shared" si="9"/>
        <v/>
      </c>
      <c r="V44" s="35" t="str">
        <f t="shared" si="14"/>
        <v/>
      </c>
      <c r="W44" s="36"/>
      <c r="X44" s="36"/>
      <c r="Y44" s="36"/>
      <c r="Z44" s="36"/>
      <c r="AA44" s="38"/>
      <c r="AB44" s="38"/>
      <c r="AC44" s="38"/>
      <c r="AD44" s="36"/>
      <c r="AE44" s="38"/>
      <c r="AF44" s="38"/>
      <c r="AH44" s="40"/>
    </row>
    <row r="45" spans="1:38" ht="12.95" hidden="1" customHeight="1" x14ac:dyDescent="0.25">
      <c r="A45" s="85">
        <v>4</v>
      </c>
      <c r="B45" s="21">
        <f t="shared" si="11"/>
        <v>40</v>
      </c>
      <c r="C45" s="21" t="s">
        <v>14</v>
      </c>
      <c r="D45" s="21" t="str">
        <f t="shared" si="13"/>
        <v>T</v>
      </c>
      <c r="E45" s="22" t="str">
        <f>'[1]lista startowa'!D8</f>
        <v>KRZYNO1</v>
      </c>
      <c r="F45" s="22" t="str">
        <f>'[1]lista startowa'!D6</f>
        <v>ELJAN</v>
      </c>
      <c r="G45" s="23">
        <v>42877</v>
      </c>
      <c r="H45" s="24" t="s">
        <v>19</v>
      </c>
      <c r="I45" s="25" t="s">
        <v>17</v>
      </c>
      <c r="J45" s="26">
        <v>0</v>
      </c>
      <c r="K45" s="27" t="s">
        <v>18</v>
      </c>
      <c r="L45" s="28">
        <v>2</v>
      </c>
      <c r="M45" s="29">
        <v>6</v>
      </c>
      <c r="N45" s="27" t="s">
        <v>18</v>
      </c>
      <c r="O45" s="30">
        <v>12</v>
      </c>
      <c r="P45" s="29">
        <v>1080</v>
      </c>
      <c r="Q45" s="31" t="s">
        <v>18</v>
      </c>
      <c r="R45" s="30">
        <v>1178</v>
      </c>
      <c r="S45" s="32" t="e">
        <f>2*SUMIF('klasyfikacja indywidualna'!$G$3:$G$105,E45,'klasyfikacja indywidualna'!#REF!)+SUMIF('klasyfikacja indywidualna'!$G$3:$G$105,E45,'klasyfikacja indywidualna'!#REF!)</f>
        <v>#REF!</v>
      </c>
      <c r="T45" s="33" t="e">
        <f>2*SUMIF('klasyfikacja indywidualna'!$G$3:$G$105,F45,'klasyfikacja indywidualna'!#REF!)+SUMIF('klasyfikacja indywidualna'!$G$3:$G$105,F45,'klasyfikacja indywidualna'!#REF!)</f>
        <v>#REF!</v>
      </c>
      <c r="U45" s="34" t="str">
        <f t="shared" si="9"/>
        <v/>
      </c>
      <c r="V45" s="35" t="str">
        <f t="shared" si="14"/>
        <v/>
      </c>
      <c r="W45" s="36"/>
      <c r="X45" s="36"/>
      <c r="Y45" s="36"/>
      <c r="Z45" s="36"/>
      <c r="AA45" s="38"/>
      <c r="AB45" s="38"/>
      <c r="AC45" s="38"/>
      <c r="AD45" s="36"/>
      <c r="AE45" s="38"/>
      <c r="AF45" s="38"/>
      <c r="AH45" s="40"/>
    </row>
    <row r="46" spans="1:38" ht="12.95" hidden="1" customHeight="1" x14ac:dyDescent="0.25">
      <c r="A46" s="85">
        <v>4</v>
      </c>
      <c r="B46" s="21">
        <f t="shared" si="11"/>
        <v>41</v>
      </c>
      <c r="C46" s="21" t="s">
        <v>14</v>
      </c>
      <c r="D46" s="21" t="str">
        <f t="shared" si="13"/>
        <v>T</v>
      </c>
      <c r="E46" s="22" t="str">
        <f>'[1]lista startowa'!D2</f>
        <v>ENGLISH PERFECT</v>
      </c>
      <c r="F46" s="22" t="str">
        <f>'[1]lista startowa'!D4</f>
        <v>BRACIA</v>
      </c>
      <c r="G46" s="23">
        <v>42877</v>
      </c>
      <c r="H46" s="24" t="s">
        <v>19</v>
      </c>
      <c r="I46" s="25" t="s">
        <v>17</v>
      </c>
      <c r="J46" s="26">
        <v>2</v>
      </c>
      <c r="K46" s="27" t="s">
        <v>18</v>
      </c>
      <c r="L46" s="28">
        <v>0</v>
      </c>
      <c r="M46" s="29">
        <v>12</v>
      </c>
      <c r="N46" s="27" t="s">
        <v>18</v>
      </c>
      <c r="O46" s="30">
        <v>6</v>
      </c>
      <c r="P46" s="29">
        <v>1659</v>
      </c>
      <c r="Q46" s="31" t="s">
        <v>18</v>
      </c>
      <c r="R46" s="30">
        <v>1454</v>
      </c>
      <c r="S46" s="32" t="e">
        <f>2*SUMIF('klasyfikacja indywidualna'!$G$3:$G$105,E46,'klasyfikacja indywidualna'!#REF!)+SUMIF('klasyfikacja indywidualna'!$G$3:$G$105,E46,'klasyfikacja indywidualna'!#REF!)</f>
        <v>#REF!</v>
      </c>
      <c r="T46" s="33" t="e">
        <f>2*SUMIF('klasyfikacja indywidualna'!$G$3:$G$105,F46,'klasyfikacja indywidualna'!#REF!)+SUMIF('klasyfikacja indywidualna'!$G$3:$G$105,F46,'klasyfikacja indywidualna'!#REF!)</f>
        <v>#REF!</v>
      </c>
      <c r="U46" s="34" t="str">
        <f t="shared" si="9"/>
        <v/>
      </c>
      <c r="V46" s="35" t="str">
        <f t="shared" si="14"/>
        <v/>
      </c>
      <c r="W46" s="36"/>
      <c r="X46" s="36"/>
      <c r="Y46" s="36"/>
      <c r="Z46" s="36"/>
      <c r="AA46" s="38"/>
      <c r="AB46" s="38"/>
      <c r="AC46" s="38"/>
      <c r="AD46" s="36"/>
      <c r="AE46" s="38"/>
      <c r="AF46" s="38"/>
      <c r="AH46" s="40"/>
    </row>
    <row r="47" spans="1:38" ht="12.95" hidden="1" customHeight="1" x14ac:dyDescent="0.25">
      <c r="A47" s="85">
        <v>4</v>
      </c>
      <c r="B47" s="21">
        <f t="shared" si="11"/>
        <v>42</v>
      </c>
      <c r="C47" s="21" t="s">
        <v>14</v>
      </c>
      <c r="D47" s="21" t="str">
        <f t="shared" si="13"/>
        <v>T</v>
      </c>
      <c r="E47" s="22" t="str">
        <f>'[1]lista startowa'!D5</f>
        <v>DOMINO</v>
      </c>
      <c r="F47" s="22" t="str">
        <f>'[1]lista startowa'!D7</f>
        <v>FIERRY TITANS</v>
      </c>
      <c r="G47" s="23">
        <v>42877</v>
      </c>
      <c r="H47" s="24" t="s">
        <v>19</v>
      </c>
      <c r="I47" s="25" t="s">
        <v>17</v>
      </c>
      <c r="J47" s="26">
        <v>0</v>
      </c>
      <c r="K47" s="27" t="s">
        <v>18</v>
      </c>
      <c r="L47" s="28">
        <v>2</v>
      </c>
      <c r="M47" s="29">
        <v>6</v>
      </c>
      <c r="N47" s="27" t="s">
        <v>18</v>
      </c>
      <c r="O47" s="30">
        <v>12</v>
      </c>
      <c r="P47" s="29">
        <v>1259</v>
      </c>
      <c r="Q47" s="31" t="s">
        <v>18</v>
      </c>
      <c r="R47" s="30">
        <v>1371</v>
      </c>
      <c r="S47" s="32" t="e">
        <f>2*SUMIF('klasyfikacja indywidualna'!$G$3:$G$105,E47,'klasyfikacja indywidualna'!#REF!)+SUMIF('klasyfikacja indywidualna'!$G$3:$G$105,E47,'klasyfikacja indywidualna'!#REF!)</f>
        <v>#REF!</v>
      </c>
      <c r="T47" s="33" t="e">
        <f>2*SUMIF('klasyfikacja indywidualna'!$G$3:$G$105,F47,'klasyfikacja indywidualna'!#REF!)+SUMIF('klasyfikacja indywidualna'!$G$3:$G$105,F47,'klasyfikacja indywidualna'!#REF!)</f>
        <v>#REF!</v>
      </c>
      <c r="U47" s="34" t="str">
        <f t="shared" si="9"/>
        <v/>
      </c>
      <c r="V47" s="35" t="str">
        <f t="shared" si="14"/>
        <v/>
      </c>
      <c r="W47" s="36"/>
      <c r="X47" s="36"/>
      <c r="Y47" s="36"/>
      <c r="Z47" s="36"/>
      <c r="AA47" s="38"/>
      <c r="AB47" s="38"/>
      <c r="AC47" s="38"/>
      <c r="AD47" s="36"/>
      <c r="AE47" s="38"/>
      <c r="AF47" s="38"/>
      <c r="AH47" s="40"/>
    </row>
    <row r="48" spans="1:38" ht="12.95" hidden="1" customHeight="1" x14ac:dyDescent="0.25">
      <c r="A48" s="85">
        <v>4</v>
      </c>
      <c r="B48" s="21">
        <f t="shared" si="11"/>
        <v>43</v>
      </c>
      <c r="C48" s="21" t="s">
        <v>20</v>
      </c>
      <c r="D48" s="21" t="str">
        <f t="shared" si="13"/>
        <v>T</v>
      </c>
      <c r="E48" s="22" t="s">
        <v>15</v>
      </c>
      <c r="F48" s="22" t="str">
        <f>'[1]lista startowa'!D15</f>
        <v>JAD</v>
      </c>
      <c r="G48" s="23">
        <v>42878</v>
      </c>
      <c r="H48" s="24" t="s">
        <v>16</v>
      </c>
      <c r="I48" s="25" t="s">
        <v>21</v>
      </c>
      <c r="J48" s="26">
        <v>0</v>
      </c>
      <c r="K48" s="27" t="s">
        <v>18</v>
      </c>
      <c r="L48" s="28">
        <v>0</v>
      </c>
      <c r="M48" s="29">
        <v>0</v>
      </c>
      <c r="N48" s="27" t="s">
        <v>18</v>
      </c>
      <c r="O48" s="30">
        <v>0</v>
      </c>
      <c r="P48" s="29">
        <v>0</v>
      </c>
      <c r="Q48" s="31" t="s">
        <v>18</v>
      </c>
      <c r="R48" s="30">
        <v>0</v>
      </c>
      <c r="S48" s="32" t="e">
        <f>2*SUMIF('klasyfikacja indywidualna'!$G$3:$G$105,E48,'klasyfikacja indywidualna'!#REF!)+SUMIF('klasyfikacja indywidualna'!$G$3:$G$105,E48,'klasyfikacja indywidualna'!#REF!)</f>
        <v>#REF!</v>
      </c>
      <c r="T48" s="33" t="e">
        <f>2*SUMIF('klasyfikacja indywidualna'!$G$3:$G$105,F48,'klasyfikacja indywidualna'!#REF!)+SUMIF('klasyfikacja indywidualna'!$G$3:$G$105,F48,'klasyfikacja indywidualna'!#REF!)</f>
        <v>#REF!</v>
      </c>
      <c r="U48" s="34" t="str">
        <f t="shared" si="9"/>
        <v/>
      </c>
      <c r="V48" s="35" t="str">
        <f t="shared" si="14"/>
        <v/>
      </c>
      <c r="W48" s="36"/>
      <c r="X48" s="36"/>
      <c r="Y48" s="36"/>
      <c r="Z48" s="36"/>
      <c r="AA48" s="38"/>
      <c r="AB48" s="38"/>
      <c r="AC48" s="38"/>
      <c r="AD48" s="36"/>
      <c r="AE48" s="38"/>
      <c r="AF48" s="38"/>
      <c r="AH48" s="40"/>
    </row>
    <row r="49" spans="1:38" ht="12.95" hidden="1" customHeight="1" x14ac:dyDescent="0.25">
      <c r="A49" s="85">
        <v>4</v>
      </c>
      <c r="B49" s="21">
        <f t="shared" si="11"/>
        <v>44</v>
      </c>
      <c r="C49" s="21" t="s">
        <v>20</v>
      </c>
      <c r="D49" s="21" t="str">
        <f t="shared" si="13"/>
        <v>T</v>
      </c>
      <c r="E49" s="22" t="str">
        <f>'[1]lista startowa'!D14</f>
        <v>CZADERSI</v>
      </c>
      <c r="F49" s="22" t="str">
        <f>'[1]lista startowa'!D22</f>
        <v>WIR</v>
      </c>
      <c r="G49" s="23">
        <v>42878</v>
      </c>
      <c r="H49" s="24" t="s">
        <v>16</v>
      </c>
      <c r="I49" s="25" t="s">
        <v>21</v>
      </c>
      <c r="J49" s="26">
        <v>0</v>
      </c>
      <c r="K49" s="27" t="s">
        <v>18</v>
      </c>
      <c r="L49" s="28">
        <v>2</v>
      </c>
      <c r="M49" s="29">
        <v>6</v>
      </c>
      <c r="N49" s="27" t="s">
        <v>18</v>
      </c>
      <c r="O49" s="30">
        <v>12</v>
      </c>
      <c r="P49" s="29">
        <v>1198</v>
      </c>
      <c r="Q49" s="31" t="s">
        <v>18</v>
      </c>
      <c r="R49" s="30">
        <v>1306</v>
      </c>
      <c r="S49" s="32" t="e">
        <f>2*SUMIF('klasyfikacja indywidualna'!$G$3:$G$105,E49,'klasyfikacja indywidualna'!#REF!)+SUMIF('klasyfikacja indywidualna'!$G$3:$G$105,E49,'klasyfikacja indywidualna'!#REF!)</f>
        <v>#REF!</v>
      </c>
      <c r="T49" s="33" t="e">
        <f>2*SUMIF('klasyfikacja indywidualna'!$G$3:$G$105,F49,'klasyfikacja indywidualna'!#REF!)+SUMIF('klasyfikacja indywidualna'!$G$3:$G$105,F49,'klasyfikacja indywidualna'!#REF!)</f>
        <v>#REF!</v>
      </c>
      <c r="U49" s="34" t="str">
        <f t="shared" si="9"/>
        <v/>
      </c>
      <c r="V49" s="35" t="str">
        <f t="shared" si="14"/>
        <v/>
      </c>
      <c r="W49" s="36"/>
      <c r="X49" s="36"/>
      <c r="Y49" s="36"/>
      <c r="Z49" s="36"/>
      <c r="AA49" s="38"/>
      <c r="AB49" s="38"/>
      <c r="AC49" s="38"/>
      <c r="AD49" s="36"/>
      <c r="AE49" s="38"/>
      <c r="AF49" s="38"/>
      <c r="AH49" s="40"/>
    </row>
    <row r="50" spans="1:38" ht="12.95" hidden="1" customHeight="1" x14ac:dyDescent="0.25">
      <c r="A50" s="85">
        <v>4</v>
      </c>
      <c r="B50" s="21">
        <f t="shared" si="11"/>
        <v>45</v>
      </c>
      <c r="C50" s="21" t="s">
        <v>20</v>
      </c>
      <c r="D50" s="21" t="str">
        <f t="shared" si="13"/>
        <v>T</v>
      </c>
      <c r="E50" s="22" t="str">
        <f>'[1]lista startowa'!D20</f>
        <v>STATYŚCI</v>
      </c>
      <c r="F50" s="22" t="str">
        <f>'[1]lista startowa'!D16</f>
        <v>ABRH+</v>
      </c>
      <c r="G50" s="23">
        <v>42878</v>
      </c>
      <c r="H50" s="24" t="s">
        <v>16</v>
      </c>
      <c r="I50" s="25" t="s">
        <v>21</v>
      </c>
      <c r="J50" s="26">
        <v>0</v>
      </c>
      <c r="K50" s="27" t="s">
        <v>18</v>
      </c>
      <c r="L50" s="28">
        <v>2</v>
      </c>
      <c r="M50" s="29">
        <v>0</v>
      </c>
      <c r="N50" s="27" t="s">
        <v>18</v>
      </c>
      <c r="O50" s="30">
        <v>18</v>
      </c>
      <c r="P50" s="29">
        <v>806</v>
      </c>
      <c r="Q50" s="31" t="s">
        <v>18</v>
      </c>
      <c r="R50" s="30">
        <v>1162</v>
      </c>
      <c r="S50" s="32" t="e">
        <f>2*SUMIF('klasyfikacja indywidualna'!$G$3:$G$105,E50,'klasyfikacja indywidualna'!#REF!)+SUMIF('klasyfikacja indywidualna'!$G$3:$G$105,E50,'klasyfikacja indywidualna'!#REF!)</f>
        <v>#REF!</v>
      </c>
      <c r="T50" s="33" t="e">
        <f>2*SUMIF('klasyfikacja indywidualna'!$G$3:$G$105,F50,'klasyfikacja indywidualna'!#REF!)+SUMIF('klasyfikacja indywidualna'!$G$3:$G$105,F50,'klasyfikacja indywidualna'!#REF!)</f>
        <v>#REF!</v>
      </c>
      <c r="U50" s="34" t="str">
        <f t="shared" si="9"/>
        <v/>
      </c>
      <c r="V50" s="35" t="str">
        <f t="shared" si="14"/>
        <v/>
      </c>
      <c r="W50" s="36"/>
      <c r="X50" s="36"/>
      <c r="Y50" s="36"/>
      <c r="Z50" s="36"/>
      <c r="AA50" s="38"/>
      <c r="AB50" s="38"/>
      <c r="AC50" s="38"/>
      <c r="AD50" s="36"/>
      <c r="AE50" s="38"/>
      <c r="AF50" s="38"/>
      <c r="AH50" s="40"/>
    </row>
    <row r="51" spans="1:38" ht="12.95" hidden="1" customHeight="1" x14ac:dyDescent="0.25">
      <c r="A51" s="85">
        <v>4</v>
      </c>
      <c r="B51" s="21">
        <f t="shared" si="11"/>
        <v>46</v>
      </c>
      <c r="C51" s="21" t="s">
        <v>20</v>
      </c>
      <c r="D51" s="21" t="str">
        <f t="shared" si="13"/>
        <v>T</v>
      </c>
      <c r="E51" s="22" t="str">
        <f>'[1]lista startowa'!D23</f>
        <v>ZAMASZYSTY TEAM</v>
      </c>
      <c r="F51" s="22" t="str">
        <f>'[1]lista startowa'!D13</f>
        <v>BAUERS</v>
      </c>
      <c r="G51" s="23">
        <v>42878</v>
      </c>
      <c r="H51" s="24" t="s">
        <v>19</v>
      </c>
      <c r="I51" s="25" t="s">
        <v>21</v>
      </c>
      <c r="J51" s="26">
        <v>0</v>
      </c>
      <c r="K51" s="27" t="s">
        <v>18</v>
      </c>
      <c r="L51" s="28">
        <v>2</v>
      </c>
      <c r="M51" s="29">
        <v>6</v>
      </c>
      <c r="N51" s="27" t="s">
        <v>18</v>
      </c>
      <c r="O51" s="30">
        <v>12</v>
      </c>
      <c r="P51" s="29">
        <v>1168</v>
      </c>
      <c r="Q51" s="31" t="s">
        <v>18</v>
      </c>
      <c r="R51" s="30">
        <v>1257</v>
      </c>
      <c r="S51" s="32" t="e">
        <f>2*SUMIF('klasyfikacja indywidualna'!$G$3:$G$105,E51,'klasyfikacja indywidualna'!#REF!)+SUMIF('klasyfikacja indywidualna'!$G$3:$G$105,E51,'klasyfikacja indywidualna'!#REF!)</f>
        <v>#REF!</v>
      </c>
      <c r="T51" s="33" t="e">
        <f>2*SUMIF('klasyfikacja indywidualna'!$G$3:$G$105,F51,'klasyfikacja indywidualna'!#REF!)+SUMIF('klasyfikacja indywidualna'!$G$3:$G$105,F51,'klasyfikacja indywidualna'!#REF!)</f>
        <v>#REF!</v>
      </c>
      <c r="U51" s="34" t="str">
        <f t="shared" si="9"/>
        <v/>
      </c>
      <c r="V51" s="35" t="str">
        <f t="shared" si="14"/>
        <v/>
      </c>
      <c r="W51" s="36"/>
      <c r="X51" s="36"/>
      <c r="Y51" s="36"/>
      <c r="Z51" s="36"/>
      <c r="AA51" s="38"/>
      <c r="AB51" s="38"/>
      <c r="AC51" s="38"/>
      <c r="AD51" s="36"/>
      <c r="AE51" s="38"/>
      <c r="AF51" s="38"/>
      <c r="AH51" s="40"/>
    </row>
    <row r="52" spans="1:38" ht="12.95" hidden="1" customHeight="1" x14ac:dyDescent="0.25">
      <c r="A52" s="85">
        <v>4</v>
      </c>
      <c r="B52" s="21">
        <f t="shared" si="11"/>
        <v>47</v>
      </c>
      <c r="C52" s="21" t="s">
        <v>20</v>
      </c>
      <c r="D52" s="21" t="str">
        <f t="shared" si="13"/>
        <v>T</v>
      </c>
      <c r="E52" s="22" t="str">
        <f>'[1]lista startowa'!D18</f>
        <v>ORANGE SK</v>
      </c>
      <c r="F52" s="22" t="str">
        <f>'[1]lista startowa'!D21</f>
        <v>TRZYSTU</v>
      </c>
      <c r="G52" s="23">
        <v>42878</v>
      </c>
      <c r="H52" s="24" t="s">
        <v>19</v>
      </c>
      <c r="I52" s="25" t="s">
        <v>21</v>
      </c>
      <c r="J52" s="26">
        <v>2</v>
      </c>
      <c r="K52" s="27" t="s">
        <v>18</v>
      </c>
      <c r="L52" s="28">
        <v>0</v>
      </c>
      <c r="M52" s="29">
        <v>10</v>
      </c>
      <c r="N52" s="27" t="s">
        <v>18</v>
      </c>
      <c r="O52" s="30">
        <v>8</v>
      </c>
      <c r="P52" s="29">
        <v>1413</v>
      </c>
      <c r="Q52" s="31" t="s">
        <v>18</v>
      </c>
      <c r="R52" s="30">
        <v>1435</v>
      </c>
      <c r="S52" s="32" t="e">
        <f>2*SUMIF('klasyfikacja indywidualna'!$G$3:$G$105,E52,'klasyfikacja indywidualna'!#REF!)+SUMIF('klasyfikacja indywidualna'!$G$3:$G$105,E52,'klasyfikacja indywidualna'!#REF!)</f>
        <v>#REF!</v>
      </c>
      <c r="T52" s="33" t="e">
        <f>2*SUMIF('klasyfikacja indywidualna'!$G$3:$G$105,F52,'klasyfikacja indywidualna'!#REF!)+SUMIF('klasyfikacja indywidualna'!$G$3:$G$105,F52,'klasyfikacja indywidualna'!#REF!)</f>
        <v>#REF!</v>
      </c>
      <c r="U52" s="34" t="str">
        <f t="shared" si="9"/>
        <v/>
      </c>
      <c r="V52" s="35" t="str">
        <f t="shared" si="14"/>
        <v/>
      </c>
      <c r="W52" s="36"/>
      <c r="X52" s="36"/>
      <c r="Y52" s="36"/>
      <c r="Z52" s="36"/>
      <c r="AA52" s="38"/>
      <c r="AB52" s="38"/>
      <c r="AC52" s="38"/>
      <c r="AD52" s="36"/>
      <c r="AE52" s="38"/>
      <c r="AF52" s="38"/>
      <c r="AH52" s="40"/>
    </row>
    <row r="53" spans="1:38" ht="12.95" hidden="1" customHeight="1" x14ac:dyDescent="0.25">
      <c r="A53" s="85">
        <v>4</v>
      </c>
      <c r="B53" s="21">
        <f t="shared" si="11"/>
        <v>48</v>
      </c>
      <c r="C53" s="21" t="s">
        <v>20</v>
      </c>
      <c r="D53" s="21" t="str">
        <f t="shared" si="13"/>
        <v>T</v>
      </c>
      <c r="E53" s="22" t="str">
        <f>'[1]lista startowa'!D17</f>
        <v>ORANGE DP</v>
      </c>
      <c r="F53" s="22" t="str">
        <f>'[1]lista startowa'!D19</f>
        <v>RODZINKA</v>
      </c>
      <c r="G53" s="23">
        <v>42878</v>
      </c>
      <c r="H53" s="24" t="s">
        <v>19</v>
      </c>
      <c r="I53" s="25" t="s">
        <v>21</v>
      </c>
      <c r="J53" s="26">
        <v>0</v>
      </c>
      <c r="K53" s="27" t="s">
        <v>18</v>
      </c>
      <c r="L53" s="28">
        <v>2</v>
      </c>
      <c r="M53" s="29">
        <v>8</v>
      </c>
      <c r="N53" s="27" t="s">
        <v>18</v>
      </c>
      <c r="O53" s="30">
        <v>10</v>
      </c>
      <c r="P53" s="29">
        <v>1230</v>
      </c>
      <c r="Q53" s="31" t="s">
        <v>18</v>
      </c>
      <c r="R53" s="30">
        <v>1240</v>
      </c>
      <c r="S53" s="32" t="e">
        <f>2*SUMIF('klasyfikacja indywidualna'!$G$3:$G$105,E53,'klasyfikacja indywidualna'!#REF!)+SUMIF('klasyfikacja indywidualna'!$G$3:$G$105,E53,'klasyfikacja indywidualna'!#REF!)</f>
        <v>#REF!</v>
      </c>
      <c r="T53" s="33" t="e">
        <f>2*SUMIF('klasyfikacja indywidualna'!$G$3:$G$105,F53,'klasyfikacja indywidualna'!#REF!)+SUMIF('klasyfikacja indywidualna'!$G$3:$G$105,F53,'klasyfikacja indywidualna'!#REF!)</f>
        <v>#REF!</v>
      </c>
      <c r="U53" s="34" t="str">
        <f t="shared" si="9"/>
        <v/>
      </c>
      <c r="V53" s="35" t="str">
        <f t="shared" si="14"/>
        <v/>
      </c>
      <c r="W53" s="36"/>
      <c r="X53" s="36"/>
      <c r="Y53" s="36"/>
      <c r="Z53" s="36"/>
      <c r="AA53" s="38"/>
      <c r="AB53" s="38"/>
      <c r="AC53" s="38"/>
      <c r="AD53" s="36"/>
      <c r="AE53" s="38"/>
      <c r="AF53" s="38"/>
      <c r="AH53" s="40"/>
    </row>
    <row r="54" spans="1:38" s="68" customFormat="1" ht="6" customHeight="1" x14ac:dyDescent="0.2">
      <c r="A54" s="57"/>
      <c r="B54" s="58"/>
      <c r="C54" s="58"/>
      <c r="D54" s="58"/>
      <c r="E54" s="59"/>
      <c r="F54" s="59"/>
      <c r="G54" s="60"/>
      <c r="H54" s="58"/>
      <c r="I54" s="58"/>
      <c r="J54" s="61"/>
      <c r="K54" s="62"/>
      <c r="L54" s="63"/>
      <c r="M54" s="61"/>
      <c r="N54" s="62"/>
      <c r="O54" s="63"/>
      <c r="P54" s="61"/>
      <c r="Q54" s="62"/>
      <c r="R54" s="63"/>
      <c r="S54" s="62"/>
      <c r="T54" s="64"/>
      <c r="U54" s="65" t="str">
        <f t="shared" si="9"/>
        <v/>
      </c>
      <c r="V54" s="66"/>
      <c r="W54" s="36"/>
      <c r="X54" s="67"/>
      <c r="Y54" s="67"/>
      <c r="Z54" s="67"/>
      <c r="AD54" s="67"/>
      <c r="AG54" s="69"/>
      <c r="AH54" s="86"/>
      <c r="AI54" s="69"/>
      <c r="AJ54" s="69"/>
      <c r="AK54" s="70"/>
      <c r="AL54" s="70"/>
    </row>
    <row r="55" spans="1:38" ht="12.95" hidden="1" customHeight="1" x14ac:dyDescent="0.25">
      <c r="A55" s="20">
        <v>5</v>
      </c>
      <c r="B55" s="72">
        <f t="shared" ref="B55" si="16">B53+1</f>
        <v>49</v>
      </c>
      <c r="C55" s="21" t="s">
        <v>14</v>
      </c>
      <c r="D55" s="21" t="str">
        <f t="shared" ref="D55:D66" si="17">IF(OR(E55="PAUZA",F55="PAUZA",L55&gt;0,J55&gt;0),"T","N")</f>
        <v>T</v>
      </c>
      <c r="E55" s="22" t="str">
        <f>'[1]lista startowa'!D7</f>
        <v>FIERRY TITANS</v>
      </c>
      <c r="F55" s="22" t="s">
        <v>15</v>
      </c>
      <c r="G55" s="23">
        <v>42891</v>
      </c>
      <c r="H55" s="24" t="s">
        <v>16</v>
      </c>
      <c r="I55" s="25" t="s">
        <v>17</v>
      </c>
      <c r="J55" s="26">
        <v>0</v>
      </c>
      <c r="K55" s="27" t="s">
        <v>18</v>
      </c>
      <c r="L55" s="28">
        <v>0</v>
      </c>
      <c r="M55" s="29">
        <v>0</v>
      </c>
      <c r="N55" s="27" t="s">
        <v>18</v>
      </c>
      <c r="O55" s="30">
        <v>0</v>
      </c>
      <c r="P55" s="29">
        <v>0</v>
      </c>
      <c r="Q55" s="31" t="s">
        <v>18</v>
      </c>
      <c r="R55" s="30">
        <v>0</v>
      </c>
      <c r="S55" s="32" t="e">
        <f>2*SUMIF('klasyfikacja indywidualna'!$G$3:$G$105,E55,'klasyfikacja indywidualna'!#REF!)+SUMIF('klasyfikacja indywidualna'!$G$3:$G$105,E55,'klasyfikacja indywidualna'!#REF!)</f>
        <v>#REF!</v>
      </c>
      <c r="T55" s="33" t="e">
        <f>2*SUMIF('klasyfikacja indywidualna'!$G$3:$G$105,F55,'klasyfikacja indywidualna'!#REF!)+SUMIF('klasyfikacja indywidualna'!$G$3:$G$105,F55,'klasyfikacja indywidualna'!#REF!)</f>
        <v>#REF!</v>
      </c>
      <c r="U55" s="34" t="str">
        <f t="shared" si="9"/>
        <v/>
      </c>
      <c r="V55" s="35" t="str">
        <f t="shared" ref="V55:V66" si="18">IF(OR(E55=V$1,F55=V$1),G55,"")</f>
        <v/>
      </c>
      <c r="W55" s="36"/>
      <c r="X55" s="36"/>
      <c r="Y55" s="36"/>
      <c r="Z55" s="36"/>
      <c r="AA55" s="37"/>
      <c r="AB55" s="38"/>
      <c r="AC55" s="38"/>
      <c r="AD55" s="36"/>
      <c r="AE55" s="38"/>
      <c r="AF55" s="38"/>
      <c r="AH55" s="40"/>
    </row>
    <row r="56" spans="1:38" ht="12.95" hidden="1" customHeight="1" x14ac:dyDescent="0.25">
      <c r="A56" s="20">
        <v>5</v>
      </c>
      <c r="B56" s="21">
        <f t="shared" ref="B56" si="19">B55+1</f>
        <v>50</v>
      </c>
      <c r="C56" s="21" t="s">
        <v>14</v>
      </c>
      <c r="D56" s="21" t="str">
        <f t="shared" si="17"/>
        <v>T</v>
      </c>
      <c r="E56" s="22" t="str">
        <f>'[1]lista startowa'!D4</f>
        <v>BRACIA</v>
      </c>
      <c r="F56" s="22" t="str">
        <f>'[1]lista startowa'!D5</f>
        <v>DOMINO</v>
      </c>
      <c r="G56" s="23">
        <v>42891</v>
      </c>
      <c r="H56" s="24" t="s">
        <v>16</v>
      </c>
      <c r="I56" s="25" t="s">
        <v>17</v>
      </c>
      <c r="J56" s="26">
        <v>1</v>
      </c>
      <c r="K56" s="27" t="s">
        <v>18</v>
      </c>
      <c r="L56" s="28">
        <v>1</v>
      </c>
      <c r="M56" s="29">
        <v>9</v>
      </c>
      <c r="N56" s="27" t="s">
        <v>18</v>
      </c>
      <c r="O56" s="30">
        <v>9</v>
      </c>
      <c r="P56" s="29">
        <v>1359</v>
      </c>
      <c r="Q56" s="31" t="s">
        <v>18</v>
      </c>
      <c r="R56" s="30">
        <v>1329</v>
      </c>
      <c r="S56" s="32" t="e">
        <f>2*SUMIF('klasyfikacja indywidualna'!$G$3:$G$105,E56,'klasyfikacja indywidualna'!#REF!)+SUMIF('klasyfikacja indywidualna'!$G$3:$G$105,E56,'klasyfikacja indywidualna'!#REF!)</f>
        <v>#REF!</v>
      </c>
      <c r="T56" s="33" t="e">
        <f>2*SUMIF('klasyfikacja indywidualna'!$G$3:$G$105,F56,'klasyfikacja indywidualna'!#REF!)+SUMIF('klasyfikacja indywidualna'!$G$3:$G$105,F56,'klasyfikacja indywidualna'!#REF!)</f>
        <v>#REF!</v>
      </c>
      <c r="U56" s="34" t="str">
        <f t="shared" si="9"/>
        <v/>
      </c>
      <c r="V56" s="35" t="str">
        <f t="shared" si="18"/>
        <v/>
      </c>
      <c r="W56" s="36"/>
      <c r="X56" s="36"/>
      <c r="Y56" s="36"/>
      <c r="Z56" s="36"/>
      <c r="AA56" s="38"/>
      <c r="AB56" s="38"/>
      <c r="AC56" s="38"/>
      <c r="AD56" s="36"/>
      <c r="AE56" s="38"/>
      <c r="AF56" s="38"/>
      <c r="AH56" s="40"/>
    </row>
    <row r="57" spans="1:38" ht="12.95" hidden="1" customHeight="1" x14ac:dyDescent="0.25">
      <c r="A57" s="20">
        <v>5</v>
      </c>
      <c r="B57" s="21">
        <f t="shared" si="11"/>
        <v>51</v>
      </c>
      <c r="C57" s="21" t="s">
        <v>14</v>
      </c>
      <c r="D57" s="21" t="str">
        <f t="shared" si="17"/>
        <v>T</v>
      </c>
      <c r="E57" s="22" t="str">
        <f>'[1]lista startowa'!D6</f>
        <v>ELJAN</v>
      </c>
      <c r="F57" s="22" t="str">
        <f>'[1]lista startowa'!D2</f>
        <v>ENGLISH PERFECT</v>
      </c>
      <c r="G57" s="23">
        <v>42891</v>
      </c>
      <c r="H57" s="24" t="s">
        <v>16</v>
      </c>
      <c r="I57" s="25" t="s">
        <v>17</v>
      </c>
      <c r="J57" s="26">
        <v>0</v>
      </c>
      <c r="K57" s="27" t="s">
        <v>18</v>
      </c>
      <c r="L57" s="28">
        <v>2</v>
      </c>
      <c r="M57" s="29">
        <v>4</v>
      </c>
      <c r="N57" s="27" t="s">
        <v>18</v>
      </c>
      <c r="O57" s="30">
        <v>14</v>
      </c>
      <c r="P57" s="29">
        <v>1305</v>
      </c>
      <c r="Q57" s="31" t="s">
        <v>18</v>
      </c>
      <c r="R57" s="30">
        <v>1473</v>
      </c>
      <c r="S57" s="32" t="e">
        <f>2*SUMIF('klasyfikacja indywidualna'!$G$3:$G$105,E57,'klasyfikacja indywidualna'!#REF!)+SUMIF('klasyfikacja indywidualna'!$G$3:$G$105,E57,'klasyfikacja indywidualna'!#REF!)</f>
        <v>#REF!</v>
      </c>
      <c r="T57" s="33" t="e">
        <f>2*SUMIF('klasyfikacja indywidualna'!$G$3:$G$105,F57,'klasyfikacja indywidualna'!#REF!)+SUMIF('klasyfikacja indywidualna'!$G$3:$G$105,F57,'klasyfikacja indywidualna'!#REF!)</f>
        <v>#REF!</v>
      </c>
      <c r="U57" s="34" t="str">
        <f t="shared" si="9"/>
        <v/>
      </c>
      <c r="V57" s="35" t="str">
        <f t="shared" si="18"/>
        <v/>
      </c>
      <c r="W57" s="36"/>
      <c r="X57" s="36"/>
      <c r="Y57" s="36"/>
      <c r="Z57" s="36"/>
      <c r="AA57" s="38"/>
      <c r="AB57" s="38"/>
      <c r="AC57" s="38"/>
      <c r="AD57" s="36"/>
      <c r="AE57" s="38"/>
      <c r="AF57" s="38"/>
      <c r="AH57" s="40"/>
    </row>
    <row r="58" spans="1:38" ht="12.95" hidden="1" customHeight="1" x14ac:dyDescent="0.25">
      <c r="A58" s="20">
        <v>5</v>
      </c>
      <c r="B58" s="21">
        <f t="shared" si="11"/>
        <v>52</v>
      </c>
      <c r="C58" s="21" t="s">
        <v>14</v>
      </c>
      <c r="D58" s="21" t="str">
        <f t="shared" si="17"/>
        <v>T</v>
      </c>
      <c r="E58" s="22" t="str">
        <f>'[1]lista startowa'!D12</f>
        <v>LEDWO</v>
      </c>
      <c r="F58" s="22" t="str">
        <f>'[1]lista startowa'!D8</f>
        <v>KRZYNO1</v>
      </c>
      <c r="G58" s="23">
        <v>42891</v>
      </c>
      <c r="H58" s="24" t="s">
        <v>19</v>
      </c>
      <c r="I58" s="25" t="s">
        <v>17</v>
      </c>
      <c r="J58" s="26">
        <v>2</v>
      </c>
      <c r="K58" s="27" t="s">
        <v>18</v>
      </c>
      <c r="L58" s="28">
        <v>0</v>
      </c>
      <c r="M58" s="29">
        <v>18</v>
      </c>
      <c r="N58" s="27" t="s">
        <v>18</v>
      </c>
      <c r="O58" s="30">
        <v>0</v>
      </c>
      <c r="P58" s="29">
        <v>1522</v>
      </c>
      <c r="Q58" s="31" t="s">
        <v>18</v>
      </c>
      <c r="R58" s="30">
        <v>1097</v>
      </c>
      <c r="S58" s="32" t="e">
        <f>2*SUMIF('klasyfikacja indywidualna'!$G$3:$G$105,E58,'klasyfikacja indywidualna'!#REF!)+SUMIF('klasyfikacja indywidualna'!$G$3:$G$105,E58,'klasyfikacja indywidualna'!#REF!)</f>
        <v>#REF!</v>
      </c>
      <c r="T58" s="33" t="e">
        <f>2*SUMIF('klasyfikacja indywidualna'!$G$3:$G$105,F58,'klasyfikacja indywidualna'!#REF!)+SUMIF('klasyfikacja indywidualna'!$G$3:$G$105,F58,'klasyfikacja indywidualna'!#REF!)</f>
        <v>#REF!</v>
      </c>
      <c r="U58" s="34" t="str">
        <f t="shared" si="9"/>
        <v/>
      </c>
      <c r="V58" s="35" t="str">
        <f t="shared" si="18"/>
        <v/>
      </c>
      <c r="W58" s="36"/>
      <c r="X58" s="36"/>
      <c r="Y58" s="36"/>
      <c r="Z58" s="36"/>
      <c r="AA58" s="38"/>
      <c r="AB58" s="38"/>
      <c r="AC58" s="38"/>
      <c r="AD58" s="36"/>
      <c r="AE58" s="38"/>
      <c r="AF58" s="38"/>
      <c r="AH58" s="40"/>
    </row>
    <row r="59" spans="1:38" ht="12.95" hidden="1" customHeight="1" x14ac:dyDescent="0.25">
      <c r="A59" s="20">
        <v>5</v>
      </c>
      <c r="B59" s="21">
        <f t="shared" si="11"/>
        <v>53</v>
      </c>
      <c r="C59" s="21" t="s">
        <v>14</v>
      </c>
      <c r="D59" s="21" t="str">
        <f t="shared" si="17"/>
        <v>T</v>
      </c>
      <c r="E59" s="22" t="str">
        <f>'[1]lista startowa'!D11</f>
        <v>SEBADAR</v>
      </c>
      <c r="F59" s="22" t="str">
        <f>'[1]lista startowa'!D9</f>
        <v>MY</v>
      </c>
      <c r="G59" s="23">
        <v>42891</v>
      </c>
      <c r="H59" s="24" t="s">
        <v>19</v>
      </c>
      <c r="I59" s="25" t="s">
        <v>17</v>
      </c>
      <c r="J59" s="26">
        <v>2</v>
      </c>
      <c r="K59" s="27" t="s">
        <v>18</v>
      </c>
      <c r="L59" s="28">
        <v>0</v>
      </c>
      <c r="M59" s="29">
        <v>14</v>
      </c>
      <c r="N59" s="27" t="s">
        <v>18</v>
      </c>
      <c r="O59" s="30">
        <v>4</v>
      </c>
      <c r="P59" s="29">
        <v>1226</v>
      </c>
      <c r="Q59" s="31" t="s">
        <v>18</v>
      </c>
      <c r="R59" s="30">
        <v>1132</v>
      </c>
      <c r="S59" s="32" t="e">
        <f>2*SUMIF('klasyfikacja indywidualna'!$G$3:$G$105,E59,'klasyfikacja indywidualna'!#REF!)+SUMIF('klasyfikacja indywidualna'!$G$3:$G$105,E59,'klasyfikacja indywidualna'!#REF!)</f>
        <v>#REF!</v>
      </c>
      <c r="T59" s="33" t="e">
        <f>2*SUMIF('klasyfikacja indywidualna'!$G$3:$G$105,F59,'klasyfikacja indywidualna'!#REF!)+SUMIF('klasyfikacja indywidualna'!$G$3:$G$105,F59,'klasyfikacja indywidualna'!#REF!)</f>
        <v>#REF!</v>
      </c>
      <c r="U59" s="34" t="str">
        <f t="shared" si="9"/>
        <v/>
      </c>
      <c r="V59" s="35" t="str">
        <f t="shared" si="18"/>
        <v/>
      </c>
      <c r="W59" s="36"/>
      <c r="X59" s="36"/>
      <c r="Y59" s="36"/>
      <c r="Z59" s="36"/>
      <c r="AA59" s="38"/>
      <c r="AB59" s="38"/>
      <c r="AC59" s="38"/>
      <c r="AD59" s="36"/>
      <c r="AE59" s="38"/>
      <c r="AF59" s="38"/>
      <c r="AH59" s="40"/>
    </row>
    <row r="60" spans="1:38" ht="12.95" hidden="1" customHeight="1" x14ac:dyDescent="0.25">
      <c r="A60" s="20">
        <v>5</v>
      </c>
      <c r="B60" s="21">
        <f t="shared" si="11"/>
        <v>54</v>
      </c>
      <c r="C60" s="21" t="s">
        <v>14</v>
      </c>
      <c r="D60" s="21" t="str">
        <f t="shared" si="17"/>
        <v>T</v>
      </c>
      <c r="E60" s="22" t="str">
        <f>'[1]lista startowa'!D3</f>
        <v>RYXSAN</v>
      </c>
      <c r="F60" s="22" t="str">
        <f>'[1]lista startowa'!D10</f>
        <v>ORANGE LZ</v>
      </c>
      <c r="G60" s="23">
        <v>42891</v>
      </c>
      <c r="H60" s="24" t="s">
        <v>19</v>
      </c>
      <c r="I60" s="25" t="s">
        <v>17</v>
      </c>
      <c r="J60" s="26">
        <v>2</v>
      </c>
      <c r="K60" s="27" t="s">
        <v>18</v>
      </c>
      <c r="L60" s="28">
        <v>0</v>
      </c>
      <c r="M60" s="29">
        <v>12</v>
      </c>
      <c r="N60" s="27" t="s">
        <v>18</v>
      </c>
      <c r="O60" s="30">
        <v>6</v>
      </c>
      <c r="P60" s="29">
        <v>1235</v>
      </c>
      <c r="Q60" s="31" t="s">
        <v>18</v>
      </c>
      <c r="R60" s="30">
        <v>1163</v>
      </c>
      <c r="S60" s="32" t="e">
        <f>2*SUMIF('klasyfikacja indywidualna'!$G$3:$G$105,E60,'klasyfikacja indywidualna'!#REF!)+SUMIF('klasyfikacja indywidualna'!$G$3:$G$105,E60,'klasyfikacja indywidualna'!#REF!)</f>
        <v>#REF!</v>
      </c>
      <c r="T60" s="33" t="e">
        <f>2*SUMIF('klasyfikacja indywidualna'!$G$3:$G$105,F60,'klasyfikacja indywidualna'!#REF!)+SUMIF('klasyfikacja indywidualna'!$G$3:$G$105,F60,'klasyfikacja indywidualna'!#REF!)</f>
        <v>#REF!</v>
      </c>
      <c r="U60" s="34" t="str">
        <f t="shared" si="9"/>
        <v/>
      </c>
      <c r="V60" s="35" t="str">
        <f t="shared" si="18"/>
        <v/>
      </c>
      <c r="W60" s="36"/>
      <c r="X60" s="36"/>
      <c r="Y60" s="36"/>
      <c r="Z60" s="36"/>
      <c r="AA60" s="38"/>
      <c r="AB60" s="38"/>
      <c r="AC60" s="38"/>
      <c r="AD60" s="36"/>
      <c r="AE60" s="38"/>
      <c r="AF60" s="38"/>
      <c r="AH60" s="40"/>
    </row>
    <row r="61" spans="1:38" ht="12.95" hidden="1" customHeight="1" x14ac:dyDescent="0.25">
      <c r="A61" s="20">
        <v>5</v>
      </c>
      <c r="B61" s="21">
        <f t="shared" si="11"/>
        <v>55</v>
      </c>
      <c r="C61" s="21" t="s">
        <v>20</v>
      </c>
      <c r="D61" s="21" t="str">
        <f t="shared" si="17"/>
        <v>T</v>
      </c>
      <c r="E61" s="22" t="str">
        <f>'[1]lista startowa'!D19</f>
        <v>RODZINKA</v>
      </c>
      <c r="F61" s="22" t="s">
        <v>15</v>
      </c>
      <c r="G61" s="23">
        <v>42892</v>
      </c>
      <c r="H61" s="24" t="s">
        <v>16</v>
      </c>
      <c r="I61" s="25" t="s">
        <v>21</v>
      </c>
      <c r="J61" s="26">
        <v>0</v>
      </c>
      <c r="K61" s="27" t="s">
        <v>18</v>
      </c>
      <c r="L61" s="28">
        <v>0</v>
      </c>
      <c r="M61" s="29">
        <v>0</v>
      </c>
      <c r="N61" s="27" t="s">
        <v>18</v>
      </c>
      <c r="O61" s="30">
        <v>0</v>
      </c>
      <c r="P61" s="29">
        <v>0</v>
      </c>
      <c r="Q61" s="31" t="s">
        <v>18</v>
      </c>
      <c r="R61" s="30">
        <v>0</v>
      </c>
      <c r="S61" s="32" t="e">
        <f>2*SUMIF('klasyfikacja indywidualna'!$G$3:$G$105,E61,'klasyfikacja indywidualna'!#REF!)+SUMIF('klasyfikacja indywidualna'!$G$3:$G$105,E61,'klasyfikacja indywidualna'!#REF!)</f>
        <v>#REF!</v>
      </c>
      <c r="T61" s="33" t="e">
        <f>2*SUMIF('klasyfikacja indywidualna'!$G$3:$G$105,F61,'klasyfikacja indywidualna'!#REF!)+SUMIF('klasyfikacja indywidualna'!$G$3:$G$105,F61,'klasyfikacja indywidualna'!#REF!)</f>
        <v>#REF!</v>
      </c>
      <c r="U61" s="34" t="str">
        <f t="shared" si="9"/>
        <v/>
      </c>
      <c r="V61" s="35" t="str">
        <f t="shared" si="18"/>
        <v/>
      </c>
      <c r="W61" s="36"/>
      <c r="X61" s="36"/>
      <c r="Y61" s="36"/>
      <c r="Z61" s="36"/>
      <c r="AA61" s="38"/>
      <c r="AB61" s="38"/>
      <c r="AC61" s="38"/>
      <c r="AD61" s="36"/>
      <c r="AE61" s="38"/>
      <c r="AF61" s="38"/>
      <c r="AH61" s="40"/>
    </row>
    <row r="62" spans="1:38" ht="12.95" hidden="1" customHeight="1" x14ac:dyDescent="0.25">
      <c r="A62" s="20">
        <v>5</v>
      </c>
      <c r="B62" s="21">
        <f t="shared" si="11"/>
        <v>56</v>
      </c>
      <c r="C62" s="21" t="s">
        <v>20</v>
      </c>
      <c r="D62" s="21" t="str">
        <f t="shared" si="17"/>
        <v>T</v>
      </c>
      <c r="E62" s="22" t="str">
        <f>'[1]lista startowa'!D21</f>
        <v>TRZYSTU</v>
      </c>
      <c r="F62" s="22" t="str">
        <f>'[1]lista startowa'!D17</f>
        <v>ORANGE DP</v>
      </c>
      <c r="G62" s="23">
        <v>42892</v>
      </c>
      <c r="H62" s="24" t="s">
        <v>16</v>
      </c>
      <c r="I62" s="25" t="s">
        <v>21</v>
      </c>
      <c r="J62" s="26">
        <v>0</v>
      </c>
      <c r="K62" s="27" t="s">
        <v>18</v>
      </c>
      <c r="L62" s="28">
        <v>2</v>
      </c>
      <c r="M62" s="29">
        <v>8</v>
      </c>
      <c r="N62" s="27" t="s">
        <v>18</v>
      </c>
      <c r="O62" s="30">
        <v>10</v>
      </c>
      <c r="P62" s="29">
        <v>1324</v>
      </c>
      <c r="Q62" s="31" t="s">
        <v>18</v>
      </c>
      <c r="R62" s="30">
        <v>1323</v>
      </c>
      <c r="S62" s="32" t="e">
        <f>2*SUMIF('klasyfikacja indywidualna'!$G$3:$G$105,E62,'klasyfikacja indywidualna'!#REF!)+SUMIF('klasyfikacja indywidualna'!$G$3:$G$105,E62,'klasyfikacja indywidualna'!#REF!)</f>
        <v>#REF!</v>
      </c>
      <c r="T62" s="33" t="e">
        <f>2*SUMIF('klasyfikacja indywidualna'!$G$3:$G$105,F62,'klasyfikacja indywidualna'!#REF!)+SUMIF('klasyfikacja indywidualna'!$G$3:$G$105,F62,'klasyfikacja indywidualna'!#REF!)</f>
        <v>#REF!</v>
      </c>
      <c r="U62" s="34" t="str">
        <f t="shared" si="9"/>
        <v/>
      </c>
      <c r="V62" s="35" t="str">
        <f t="shared" si="18"/>
        <v/>
      </c>
      <c r="W62" s="36"/>
      <c r="X62" s="36"/>
      <c r="Y62" s="36"/>
      <c r="Z62" s="36"/>
      <c r="AA62" s="38"/>
      <c r="AB62" s="38"/>
      <c r="AC62" s="38"/>
      <c r="AD62" s="36"/>
      <c r="AE62" s="38"/>
      <c r="AF62" s="38"/>
      <c r="AH62" s="40"/>
    </row>
    <row r="63" spans="1:38" ht="12.95" hidden="1" customHeight="1" x14ac:dyDescent="0.25">
      <c r="A63" s="20">
        <v>5</v>
      </c>
      <c r="B63" s="21">
        <f t="shared" si="11"/>
        <v>57</v>
      </c>
      <c r="C63" s="21" t="s">
        <v>20</v>
      </c>
      <c r="D63" s="21" t="str">
        <f t="shared" si="17"/>
        <v>T</v>
      </c>
      <c r="E63" s="22" t="str">
        <f>'[1]lista startowa'!D13</f>
        <v>BAUERS</v>
      </c>
      <c r="F63" s="22" t="str">
        <f>'[1]lista startowa'!D18</f>
        <v>ORANGE SK</v>
      </c>
      <c r="G63" s="23">
        <v>42892</v>
      </c>
      <c r="H63" s="24" t="s">
        <v>16</v>
      </c>
      <c r="I63" s="25" t="s">
        <v>21</v>
      </c>
      <c r="J63" s="26">
        <v>2</v>
      </c>
      <c r="K63" s="27" t="s">
        <v>18</v>
      </c>
      <c r="L63" s="28">
        <v>0</v>
      </c>
      <c r="M63" s="29">
        <v>10</v>
      </c>
      <c r="N63" s="27" t="s">
        <v>18</v>
      </c>
      <c r="O63" s="30">
        <v>8</v>
      </c>
      <c r="P63" s="29">
        <v>1312</v>
      </c>
      <c r="Q63" s="31" t="s">
        <v>18</v>
      </c>
      <c r="R63" s="30">
        <v>1340</v>
      </c>
      <c r="S63" s="32" t="e">
        <f>2*SUMIF('klasyfikacja indywidualna'!$G$3:$G$105,E63,'klasyfikacja indywidualna'!#REF!)+SUMIF('klasyfikacja indywidualna'!$G$3:$G$105,E63,'klasyfikacja indywidualna'!#REF!)</f>
        <v>#REF!</v>
      </c>
      <c r="T63" s="33" t="e">
        <f>2*SUMIF('klasyfikacja indywidualna'!$G$3:$G$105,F63,'klasyfikacja indywidualna'!#REF!)+SUMIF('klasyfikacja indywidualna'!$G$3:$G$105,F63,'klasyfikacja indywidualna'!#REF!)</f>
        <v>#REF!</v>
      </c>
      <c r="U63" s="34" t="str">
        <f t="shared" si="9"/>
        <v/>
      </c>
      <c r="V63" s="35" t="str">
        <f t="shared" si="18"/>
        <v/>
      </c>
      <c r="W63" s="36"/>
      <c r="X63" s="36"/>
      <c r="Y63" s="36"/>
      <c r="Z63" s="36"/>
      <c r="AA63" s="38"/>
      <c r="AB63" s="38"/>
      <c r="AC63" s="38"/>
      <c r="AD63" s="36"/>
      <c r="AE63" s="38"/>
      <c r="AF63" s="38"/>
      <c r="AH63" s="40"/>
    </row>
    <row r="64" spans="1:38" ht="12.95" hidden="1" customHeight="1" x14ac:dyDescent="0.25">
      <c r="A64" s="20">
        <v>5</v>
      </c>
      <c r="B64" s="21">
        <f t="shared" si="11"/>
        <v>58</v>
      </c>
      <c r="C64" s="21" t="s">
        <v>20</v>
      </c>
      <c r="D64" s="21" t="str">
        <f t="shared" si="17"/>
        <v>T</v>
      </c>
      <c r="E64" s="22" t="str">
        <f>'[1]lista startowa'!D16</f>
        <v>ABRH+</v>
      </c>
      <c r="F64" s="22" t="str">
        <f>'[1]lista startowa'!D23</f>
        <v>ZAMASZYSTY TEAM</v>
      </c>
      <c r="G64" s="23">
        <v>42892</v>
      </c>
      <c r="H64" s="24" t="s">
        <v>19</v>
      </c>
      <c r="I64" s="25" t="s">
        <v>21</v>
      </c>
      <c r="J64" s="26">
        <v>0</v>
      </c>
      <c r="K64" s="27" t="s">
        <v>18</v>
      </c>
      <c r="L64" s="28">
        <v>2</v>
      </c>
      <c r="M64" s="29">
        <v>6</v>
      </c>
      <c r="N64" s="27" t="s">
        <v>18</v>
      </c>
      <c r="O64" s="30">
        <v>12</v>
      </c>
      <c r="P64" s="29">
        <v>1168</v>
      </c>
      <c r="Q64" s="31" t="s">
        <v>18</v>
      </c>
      <c r="R64" s="30">
        <v>1213</v>
      </c>
      <c r="S64" s="32" t="e">
        <f>2*SUMIF('klasyfikacja indywidualna'!$G$3:$G$105,E64,'klasyfikacja indywidualna'!#REF!)+SUMIF('klasyfikacja indywidualna'!$G$3:$G$105,E64,'klasyfikacja indywidualna'!#REF!)</f>
        <v>#REF!</v>
      </c>
      <c r="T64" s="33" t="e">
        <f>2*SUMIF('klasyfikacja indywidualna'!$G$3:$G$105,F64,'klasyfikacja indywidualna'!#REF!)+SUMIF('klasyfikacja indywidualna'!$G$3:$G$105,F64,'klasyfikacja indywidualna'!#REF!)</f>
        <v>#REF!</v>
      </c>
      <c r="U64" s="34" t="str">
        <f t="shared" si="9"/>
        <v/>
      </c>
      <c r="V64" s="35" t="str">
        <f t="shared" si="18"/>
        <v/>
      </c>
      <c r="W64" s="36"/>
      <c r="X64" s="36"/>
      <c r="Y64" s="36"/>
      <c r="Z64" s="36"/>
      <c r="AA64" s="38"/>
      <c r="AB64" s="38"/>
      <c r="AC64" s="38"/>
      <c r="AD64" s="36"/>
      <c r="AE64" s="38"/>
      <c r="AF64" s="38"/>
      <c r="AH64" s="40"/>
    </row>
    <row r="65" spans="1:38" ht="12.95" hidden="1" customHeight="1" x14ac:dyDescent="0.25">
      <c r="A65" s="20">
        <v>5</v>
      </c>
      <c r="B65" s="21">
        <f t="shared" si="11"/>
        <v>59</v>
      </c>
      <c r="C65" s="21" t="s">
        <v>20</v>
      </c>
      <c r="D65" s="21" t="str">
        <f t="shared" si="17"/>
        <v>T</v>
      </c>
      <c r="E65" s="22" t="str">
        <f>'[1]lista startowa'!D22</f>
        <v>WIR</v>
      </c>
      <c r="F65" s="22" t="str">
        <f>'[1]lista startowa'!D20</f>
        <v>STATYŚCI</v>
      </c>
      <c r="G65" s="23">
        <v>42892</v>
      </c>
      <c r="H65" s="24" t="s">
        <v>19</v>
      </c>
      <c r="I65" s="25" t="s">
        <v>21</v>
      </c>
      <c r="J65" s="26">
        <v>2</v>
      </c>
      <c r="K65" s="27" t="s">
        <v>18</v>
      </c>
      <c r="L65" s="28">
        <v>0</v>
      </c>
      <c r="M65" s="29">
        <v>18</v>
      </c>
      <c r="N65" s="27" t="s">
        <v>18</v>
      </c>
      <c r="O65" s="30">
        <v>0</v>
      </c>
      <c r="P65" s="29">
        <v>1222</v>
      </c>
      <c r="Q65" s="31" t="s">
        <v>18</v>
      </c>
      <c r="R65" s="30">
        <v>750</v>
      </c>
      <c r="S65" s="32" t="e">
        <f>2*SUMIF('klasyfikacja indywidualna'!$G$3:$G$105,E65,'klasyfikacja indywidualna'!#REF!)+SUMIF('klasyfikacja indywidualna'!$G$3:$G$105,E65,'klasyfikacja indywidualna'!#REF!)</f>
        <v>#REF!</v>
      </c>
      <c r="T65" s="33" t="e">
        <f>2*SUMIF('klasyfikacja indywidualna'!$G$3:$G$105,F65,'klasyfikacja indywidualna'!#REF!)+SUMIF('klasyfikacja indywidualna'!$G$3:$G$105,F65,'klasyfikacja indywidualna'!#REF!)</f>
        <v>#REF!</v>
      </c>
      <c r="U65" s="34" t="str">
        <f t="shared" si="9"/>
        <v/>
      </c>
      <c r="V65" s="35" t="str">
        <f t="shared" si="18"/>
        <v/>
      </c>
      <c r="W65" s="36"/>
      <c r="X65" s="36"/>
      <c r="Y65" s="36"/>
      <c r="Z65" s="36"/>
      <c r="AA65" s="38"/>
      <c r="AB65" s="38"/>
      <c r="AC65" s="38"/>
      <c r="AD65" s="36"/>
      <c r="AE65" s="38"/>
      <c r="AF65" s="38"/>
      <c r="AH65" s="40"/>
    </row>
    <row r="66" spans="1:38" ht="12.95" hidden="1" customHeight="1" x14ac:dyDescent="0.25">
      <c r="A66" s="43">
        <v>5</v>
      </c>
      <c r="B66" s="21">
        <f t="shared" si="11"/>
        <v>60</v>
      </c>
      <c r="C66" s="44" t="s">
        <v>20</v>
      </c>
      <c r="D66" s="44" t="str">
        <f t="shared" si="17"/>
        <v>T</v>
      </c>
      <c r="E66" s="45" t="str">
        <f>'[1]lista startowa'!D15</f>
        <v>JAD</v>
      </c>
      <c r="F66" s="45" t="str">
        <f>'[1]lista startowa'!D14</f>
        <v>CZADERSI</v>
      </c>
      <c r="G66" s="46">
        <v>42892</v>
      </c>
      <c r="H66" s="47" t="s">
        <v>19</v>
      </c>
      <c r="I66" s="48" t="s">
        <v>21</v>
      </c>
      <c r="J66" s="49">
        <v>2</v>
      </c>
      <c r="K66" s="50" t="s">
        <v>18</v>
      </c>
      <c r="L66" s="51">
        <v>0</v>
      </c>
      <c r="M66" s="52">
        <v>16</v>
      </c>
      <c r="N66" s="50" t="s">
        <v>18</v>
      </c>
      <c r="O66" s="53">
        <v>2</v>
      </c>
      <c r="P66" s="52">
        <v>1283</v>
      </c>
      <c r="Q66" s="54" t="s">
        <v>18</v>
      </c>
      <c r="R66" s="53">
        <v>1022</v>
      </c>
      <c r="S66" s="55" t="e">
        <f>2*SUMIF('klasyfikacja indywidualna'!$G$3:$G$105,E66,'klasyfikacja indywidualna'!#REF!)+SUMIF('klasyfikacja indywidualna'!$G$3:$G$105,E66,'klasyfikacja indywidualna'!#REF!)</f>
        <v>#REF!</v>
      </c>
      <c r="T66" s="56" t="e">
        <f>2*SUMIF('klasyfikacja indywidualna'!$G$3:$G$105,F66,'klasyfikacja indywidualna'!#REF!)+SUMIF('klasyfikacja indywidualna'!$G$3:$G$105,F66,'klasyfikacja indywidualna'!#REF!)</f>
        <v>#REF!</v>
      </c>
      <c r="U66" s="34" t="str">
        <f t="shared" si="9"/>
        <v/>
      </c>
      <c r="V66" s="35" t="str">
        <f t="shared" si="18"/>
        <v/>
      </c>
      <c r="W66" s="36"/>
      <c r="X66" s="36"/>
      <c r="Y66" s="36"/>
      <c r="Z66" s="36"/>
      <c r="AA66" s="38"/>
      <c r="AB66" s="38"/>
      <c r="AC66" s="38"/>
      <c r="AD66" s="36"/>
      <c r="AE66" s="38"/>
      <c r="AF66" s="38"/>
      <c r="AH66" s="40"/>
    </row>
    <row r="67" spans="1:38" s="68" customFormat="1" ht="6" customHeight="1" x14ac:dyDescent="0.2">
      <c r="A67" s="57"/>
      <c r="B67" s="58"/>
      <c r="C67" s="58"/>
      <c r="D67" s="58"/>
      <c r="E67" s="59"/>
      <c r="F67" s="59"/>
      <c r="G67" s="60"/>
      <c r="H67" s="58"/>
      <c r="I67" s="58"/>
      <c r="J67" s="61"/>
      <c r="K67" s="62"/>
      <c r="L67" s="63"/>
      <c r="M67" s="61"/>
      <c r="N67" s="62"/>
      <c r="O67" s="63"/>
      <c r="P67" s="61"/>
      <c r="Q67" s="62"/>
      <c r="R67" s="63"/>
      <c r="S67" s="62"/>
      <c r="T67" s="64"/>
      <c r="U67" s="65" t="str">
        <f t="shared" si="9"/>
        <v/>
      </c>
      <c r="V67" s="66"/>
      <c r="W67" s="36"/>
      <c r="X67" s="67"/>
      <c r="Y67" s="67"/>
      <c r="Z67" s="67"/>
      <c r="AD67" s="67"/>
      <c r="AG67" s="69"/>
      <c r="AH67" s="86"/>
      <c r="AI67" s="69"/>
      <c r="AJ67" s="69"/>
      <c r="AK67" s="70"/>
      <c r="AL67" s="70"/>
    </row>
    <row r="68" spans="1:38" ht="12.95" hidden="1" customHeight="1" x14ac:dyDescent="0.25">
      <c r="A68" s="71">
        <v>6</v>
      </c>
      <c r="B68" s="72">
        <f t="shared" ref="B68" si="20">B66+1</f>
        <v>61</v>
      </c>
      <c r="C68" s="72" t="s">
        <v>14</v>
      </c>
      <c r="D68" s="72" t="str">
        <f t="shared" ref="D68:D79" si="21">IF(OR(E68="PAUZA",F68="PAUZA",L68&gt;0,J68&gt;0),"T","N")</f>
        <v>T</v>
      </c>
      <c r="E68" s="73" t="s">
        <v>15</v>
      </c>
      <c r="F68" s="73" t="str">
        <f>'[1]lista startowa'!D10</f>
        <v>ORANGE LZ</v>
      </c>
      <c r="G68" s="74">
        <v>42905</v>
      </c>
      <c r="H68" s="75" t="s">
        <v>16</v>
      </c>
      <c r="I68" s="76" t="s">
        <v>17</v>
      </c>
      <c r="J68" s="77">
        <v>0</v>
      </c>
      <c r="K68" s="78" t="s">
        <v>18</v>
      </c>
      <c r="L68" s="79">
        <v>0</v>
      </c>
      <c r="M68" s="80">
        <v>0</v>
      </c>
      <c r="N68" s="78" t="s">
        <v>18</v>
      </c>
      <c r="O68" s="81">
        <v>0</v>
      </c>
      <c r="P68" s="80">
        <v>0</v>
      </c>
      <c r="Q68" s="82" t="s">
        <v>18</v>
      </c>
      <c r="R68" s="81">
        <v>0</v>
      </c>
      <c r="S68" s="83" t="e">
        <f>2*SUMIF('klasyfikacja indywidualna'!$G$3:$G$105,E68,'klasyfikacja indywidualna'!#REF!)+SUMIF('klasyfikacja indywidualna'!$G$3:$G$105,E68,'klasyfikacja indywidualna'!#REF!)</f>
        <v>#REF!</v>
      </c>
      <c r="T68" s="84" t="e">
        <f>2*SUMIF('klasyfikacja indywidualna'!$G$3:$G$105,F68,'klasyfikacja indywidualna'!#REF!)+SUMIF('klasyfikacja indywidualna'!$G$3:$G$105,F68,'klasyfikacja indywidualna'!#REF!)</f>
        <v>#REF!</v>
      </c>
      <c r="U68" s="34" t="str">
        <f t="shared" si="9"/>
        <v/>
      </c>
      <c r="V68" s="35" t="str">
        <f t="shared" ref="V68:V79" si="22">IF(OR(E68=V$1,F68=V$1),G68,"")</f>
        <v/>
      </c>
      <c r="W68" s="36"/>
      <c r="X68" s="36"/>
      <c r="Y68" s="36"/>
      <c r="Z68" s="36"/>
      <c r="AA68" s="38"/>
      <c r="AB68" s="38"/>
      <c r="AC68" s="38"/>
      <c r="AD68" s="36"/>
      <c r="AE68" s="38"/>
      <c r="AF68" s="38"/>
      <c r="AH68" s="40"/>
    </row>
    <row r="69" spans="1:38" ht="12.95" hidden="1" customHeight="1" x14ac:dyDescent="0.25">
      <c r="A69" s="85">
        <v>6</v>
      </c>
      <c r="B69" s="21">
        <f t="shared" ref="B69" si="23">B68+1</f>
        <v>62</v>
      </c>
      <c r="C69" s="21" t="s">
        <v>14</v>
      </c>
      <c r="D69" s="21" t="str">
        <f t="shared" si="21"/>
        <v>T</v>
      </c>
      <c r="E69" s="22" t="str">
        <f>'[1]lista startowa'!D9</f>
        <v>MY</v>
      </c>
      <c r="F69" s="22" t="str">
        <f>'[1]lista startowa'!D3</f>
        <v>RYXSAN</v>
      </c>
      <c r="G69" s="23">
        <v>42905</v>
      </c>
      <c r="H69" s="24" t="s">
        <v>16</v>
      </c>
      <c r="I69" s="25" t="s">
        <v>17</v>
      </c>
      <c r="J69" s="26">
        <v>0</v>
      </c>
      <c r="K69" s="27" t="s">
        <v>18</v>
      </c>
      <c r="L69" s="28">
        <v>2</v>
      </c>
      <c r="M69" s="29">
        <v>2</v>
      </c>
      <c r="N69" s="27" t="s">
        <v>18</v>
      </c>
      <c r="O69" s="30">
        <v>16</v>
      </c>
      <c r="P69" s="29">
        <v>912</v>
      </c>
      <c r="Q69" s="31" t="s">
        <v>18</v>
      </c>
      <c r="R69" s="30">
        <v>1288</v>
      </c>
      <c r="S69" s="32" t="e">
        <f>2*SUMIF('klasyfikacja indywidualna'!$G$3:$G$105,E69,'klasyfikacja indywidualna'!#REF!)+SUMIF('klasyfikacja indywidualna'!$G$3:$G$105,E69,'klasyfikacja indywidualna'!#REF!)</f>
        <v>#REF!</v>
      </c>
      <c r="T69" s="33" t="e">
        <f>2*SUMIF('klasyfikacja indywidualna'!$G$3:$G$105,F69,'klasyfikacja indywidualna'!#REF!)+SUMIF('klasyfikacja indywidualna'!$G$3:$G$105,F69,'klasyfikacja indywidualna'!#REF!)</f>
        <v>#REF!</v>
      </c>
      <c r="U69" s="34" t="str">
        <f t="shared" si="9"/>
        <v/>
      </c>
      <c r="V69" s="35" t="str">
        <f t="shared" si="22"/>
        <v/>
      </c>
      <c r="W69" s="36"/>
      <c r="X69" s="36"/>
      <c r="Y69" s="36"/>
      <c r="Z69" s="36"/>
      <c r="AA69" s="38"/>
      <c r="AB69" s="38"/>
      <c r="AC69" s="38"/>
      <c r="AD69" s="36"/>
      <c r="AE69" s="38"/>
      <c r="AF69" s="38"/>
      <c r="AH69" s="40"/>
    </row>
    <row r="70" spans="1:38" ht="12.75" hidden="1" customHeight="1" x14ac:dyDescent="0.25">
      <c r="A70" s="85">
        <v>6</v>
      </c>
      <c r="B70" s="21">
        <f t="shared" si="11"/>
        <v>63</v>
      </c>
      <c r="C70" s="21" t="s">
        <v>14</v>
      </c>
      <c r="D70" s="21" t="str">
        <f t="shared" si="21"/>
        <v>T</v>
      </c>
      <c r="E70" s="22" t="str">
        <f>'[1]lista startowa'!D8</f>
        <v>KRZYNO1</v>
      </c>
      <c r="F70" s="22" t="str">
        <f>'[1]lista startowa'!D11</f>
        <v>SEBADAR</v>
      </c>
      <c r="G70" s="23">
        <v>42905</v>
      </c>
      <c r="H70" s="24" t="s">
        <v>16</v>
      </c>
      <c r="I70" s="25" t="s">
        <v>17</v>
      </c>
      <c r="J70" s="26">
        <v>0</v>
      </c>
      <c r="K70" s="27" t="s">
        <v>18</v>
      </c>
      <c r="L70" s="28">
        <v>2</v>
      </c>
      <c r="M70" s="29">
        <v>4</v>
      </c>
      <c r="N70" s="27" t="s">
        <v>18</v>
      </c>
      <c r="O70" s="30">
        <v>14</v>
      </c>
      <c r="P70" s="29">
        <v>1034</v>
      </c>
      <c r="Q70" s="31" t="s">
        <v>18</v>
      </c>
      <c r="R70" s="30">
        <v>1403</v>
      </c>
      <c r="S70" s="32" t="e">
        <f>2*SUMIF('klasyfikacja indywidualna'!$G$3:$G$105,E70,'klasyfikacja indywidualna'!#REF!)+SUMIF('klasyfikacja indywidualna'!$G$3:$G$105,E70,'klasyfikacja indywidualna'!#REF!)</f>
        <v>#REF!</v>
      </c>
      <c r="T70" s="33" t="e">
        <f>2*SUMIF('klasyfikacja indywidualna'!$G$3:$G$105,F70,'klasyfikacja indywidualna'!#REF!)+SUMIF('klasyfikacja indywidualna'!$G$3:$G$105,F70,'klasyfikacja indywidualna'!#REF!)</f>
        <v>#REF!</v>
      </c>
      <c r="U70" s="34" t="str">
        <f t="shared" si="9"/>
        <v/>
      </c>
      <c r="V70" s="35" t="str">
        <f t="shared" si="22"/>
        <v/>
      </c>
      <c r="W70" s="36"/>
      <c r="X70" s="36"/>
      <c r="Y70" s="36"/>
      <c r="Z70" s="36"/>
      <c r="AA70" s="38"/>
      <c r="AB70" s="38"/>
      <c r="AC70" s="38"/>
      <c r="AD70" s="36"/>
      <c r="AE70" s="38"/>
      <c r="AF70" s="38"/>
      <c r="AH70" s="40"/>
    </row>
    <row r="71" spans="1:38" ht="12.95" hidden="1" customHeight="1" x14ac:dyDescent="0.25">
      <c r="A71" s="85">
        <v>6</v>
      </c>
      <c r="B71" s="21">
        <f t="shared" si="11"/>
        <v>64</v>
      </c>
      <c r="C71" s="21" t="s">
        <v>14</v>
      </c>
      <c r="D71" s="21" t="str">
        <f t="shared" si="21"/>
        <v>T</v>
      </c>
      <c r="E71" s="22" t="str">
        <f>'[1]lista startowa'!D2</f>
        <v>ENGLISH PERFECT</v>
      </c>
      <c r="F71" s="22" t="str">
        <f>'[1]lista startowa'!D12</f>
        <v>LEDWO</v>
      </c>
      <c r="G71" s="23">
        <v>42905</v>
      </c>
      <c r="H71" s="24" t="s">
        <v>19</v>
      </c>
      <c r="I71" s="25" t="s">
        <v>17</v>
      </c>
      <c r="J71" s="26">
        <v>2</v>
      </c>
      <c r="K71" s="27" t="s">
        <v>18</v>
      </c>
      <c r="L71" s="28">
        <v>0</v>
      </c>
      <c r="M71" s="29">
        <v>13</v>
      </c>
      <c r="N71" s="27" t="s">
        <v>18</v>
      </c>
      <c r="O71" s="30">
        <v>5</v>
      </c>
      <c r="P71" s="29">
        <v>1577</v>
      </c>
      <c r="Q71" s="31" t="s">
        <v>18</v>
      </c>
      <c r="R71" s="30">
        <v>1374</v>
      </c>
      <c r="S71" s="32" t="e">
        <f>2*SUMIF('klasyfikacja indywidualna'!$G$3:$G$105,E71,'klasyfikacja indywidualna'!#REF!)+SUMIF('klasyfikacja indywidualna'!$G$3:$G$105,E71,'klasyfikacja indywidualna'!#REF!)</f>
        <v>#REF!</v>
      </c>
      <c r="T71" s="33" t="e">
        <f>2*SUMIF('klasyfikacja indywidualna'!$G$3:$G$105,F71,'klasyfikacja indywidualna'!#REF!)+SUMIF('klasyfikacja indywidualna'!$G$3:$G$105,F71,'klasyfikacja indywidualna'!#REF!)</f>
        <v>#REF!</v>
      </c>
      <c r="U71" s="34" t="str">
        <f t="shared" si="9"/>
        <v/>
      </c>
      <c r="V71" s="35" t="str">
        <f t="shared" si="22"/>
        <v/>
      </c>
      <c r="W71" s="36"/>
      <c r="X71" s="36"/>
      <c r="Y71" s="36"/>
      <c r="Z71" s="36"/>
      <c r="AA71" s="38"/>
      <c r="AB71" s="38"/>
      <c r="AC71" s="38"/>
      <c r="AD71" s="36"/>
      <c r="AE71" s="38"/>
      <c r="AF71" s="38"/>
      <c r="AH71" s="40"/>
    </row>
    <row r="72" spans="1:38" ht="12.95" hidden="1" customHeight="1" x14ac:dyDescent="0.25">
      <c r="A72" s="85">
        <v>6</v>
      </c>
      <c r="B72" s="21">
        <f t="shared" si="11"/>
        <v>65</v>
      </c>
      <c r="C72" s="21" t="s">
        <v>14</v>
      </c>
      <c r="D72" s="21" t="str">
        <f t="shared" si="21"/>
        <v>T</v>
      </c>
      <c r="E72" s="22" t="str">
        <f>'[1]lista startowa'!D5</f>
        <v>DOMINO</v>
      </c>
      <c r="F72" s="22" t="str">
        <f>'[1]lista startowa'!D6</f>
        <v>ELJAN</v>
      </c>
      <c r="G72" s="23">
        <v>42905</v>
      </c>
      <c r="H72" s="24" t="s">
        <v>19</v>
      </c>
      <c r="I72" s="25" t="s">
        <v>17</v>
      </c>
      <c r="J72" s="26">
        <v>0</v>
      </c>
      <c r="K72" s="27" t="s">
        <v>18</v>
      </c>
      <c r="L72" s="28">
        <v>2</v>
      </c>
      <c r="M72" s="29">
        <v>6</v>
      </c>
      <c r="N72" s="27" t="s">
        <v>18</v>
      </c>
      <c r="O72" s="30">
        <v>12</v>
      </c>
      <c r="P72" s="29">
        <v>1271</v>
      </c>
      <c r="Q72" s="31" t="s">
        <v>18</v>
      </c>
      <c r="R72" s="30">
        <v>1296</v>
      </c>
      <c r="S72" s="32" t="e">
        <f>2*SUMIF('klasyfikacja indywidualna'!$G$3:$G$105,E72,'klasyfikacja indywidualna'!#REF!)+SUMIF('klasyfikacja indywidualna'!$G$3:$G$105,E72,'klasyfikacja indywidualna'!#REF!)</f>
        <v>#REF!</v>
      </c>
      <c r="T72" s="33" t="e">
        <f>2*SUMIF('klasyfikacja indywidualna'!$G$3:$G$105,F72,'klasyfikacja indywidualna'!#REF!)+SUMIF('klasyfikacja indywidualna'!$G$3:$G$105,F72,'klasyfikacja indywidualna'!#REF!)</f>
        <v>#REF!</v>
      </c>
      <c r="U72" s="34" t="str">
        <f t="shared" si="9"/>
        <v/>
      </c>
      <c r="V72" s="35" t="str">
        <f t="shared" si="22"/>
        <v/>
      </c>
      <c r="W72" s="36"/>
      <c r="X72" s="36"/>
      <c r="Y72" s="36"/>
      <c r="Z72" s="36"/>
      <c r="AA72" s="38"/>
      <c r="AB72" s="38"/>
      <c r="AC72" s="38"/>
      <c r="AD72" s="36"/>
      <c r="AE72" s="38"/>
      <c r="AF72" s="38"/>
      <c r="AH72" s="40"/>
    </row>
    <row r="73" spans="1:38" ht="12.95" hidden="1" customHeight="1" x14ac:dyDescent="0.25">
      <c r="A73" s="85">
        <v>6</v>
      </c>
      <c r="B73" s="21">
        <f t="shared" si="11"/>
        <v>66</v>
      </c>
      <c r="C73" s="21" t="s">
        <v>14</v>
      </c>
      <c r="D73" s="21" t="str">
        <f t="shared" si="21"/>
        <v>T</v>
      </c>
      <c r="E73" s="22" t="str">
        <f>'[1]lista startowa'!D7</f>
        <v>FIERRY TITANS</v>
      </c>
      <c r="F73" s="22" t="str">
        <f>'[1]lista startowa'!D4</f>
        <v>BRACIA</v>
      </c>
      <c r="G73" s="23">
        <v>42905</v>
      </c>
      <c r="H73" s="24" t="s">
        <v>19</v>
      </c>
      <c r="I73" s="25" t="s">
        <v>17</v>
      </c>
      <c r="J73" s="26">
        <v>2</v>
      </c>
      <c r="K73" s="27" t="s">
        <v>18</v>
      </c>
      <c r="L73" s="28">
        <v>0</v>
      </c>
      <c r="M73" s="29">
        <v>14</v>
      </c>
      <c r="N73" s="27" t="s">
        <v>18</v>
      </c>
      <c r="O73" s="30">
        <v>4</v>
      </c>
      <c r="P73" s="29">
        <v>1471</v>
      </c>
      <c r="Q73" s="31" t="s">
        <v>18</v>
      </c>
      <c r="R73" s="30">
        <v>1355</v>
      </c>
      <c r="S73" s="32" t="e">
        <f>2*SUMIF('klasyfikacja indywidualna'!$G$3:$G$105,E73,'klasyfikacja indywidualna'!#REF!)+SUMIF('klasyfikacja indywidualna'!$G$3:$G$105,E73,'klasyfikacja indywidualna'!#REF!)</f>
        <v>#REF!</v>
      </c>
      <c r="T73" s="33" t="e">
        <f>2*SUMIF('klasyfikacja indywidualna'!$G$3:$G$105,F73,'klasyfikacja indywidualna'!#REF!)+SUMIF('klasyfikacja indywidualna'!$G$3:$G$105,F73,'klasyfikacja indywidualna'!#REF!)</f>
        <v>#REF!</v>
      </c>
      <c r="U73" s="34" t="str">
        <f t="shared" si="9"/>
        <v/>
      </c>
      <c r="V73" s="35" t="str">
        <f t="shared" si="22"/>
        <v/>
      </c>
      <c r="W73" s="36"/>
      <c r="X73" s="36"/>
      <c r="Y73" s="36"/>
      <c r="Z73" s="36"/>
      <c r="AA73" s="38"/>
      <c r="AB73" s="38"/>
      <c r="AC73" s="38"/>
      <c r="AD73" s="36"/>
      <c r="AE73" s="38"/>
      <c r="AF73" s="38"/>
      <c r="AH73" s="40"/>
    </row>
    <row r="74" spans="1:38" ht="12.95" hidden="1" customHeight="1" x14ac:dyDescent="0.25">
      <c r="A74" s="85">
        <v>6</v>
      </c>
      <c r="B74" s="21">
        <f t="shared" si="11"/>
        <v>67</v>
      </c>
      <c r="C74" s="21" t="s">
        <v>20</v>
      </c>
      <c r="D74" s="21" t="str">
        <f t="shared" si="21"/>
        <v>T</v>
      </c>
      <c r="E74" s="22" t="s">
        <v>15</v>
      </c>
      <c r="F74" s="22" t="str">
        <f>'[1]lista startowa'!D14</f>
        <v>CZADERSI</v>
      </c>
      <c r="G74" s="23">
        <v>42906</v>
      </c>
      <c r="H74" s="24" t="s">
        <v>16</v>
      </c>
      <c r="I74" s="25" t="s">
        <v>21</v>
      </c>
      <c r="J74" s="26">
        <v>0</v>
      </c>
      <c r="K74" s="27" t="s">
        <v>18</v>
      </c>
      <c r="L74" s="28">
        <v>0</v>
      </c>
      <c r="M74" s="29">
        <v>0</v>
      </c>
      <c r="N74" s="27" t="s">
        <v>18</v>
      </c>
      <c r="O74" s="30">
        <v>0</v>
      </c>
      <c r="P74" s="29">
        <v>0</v>
      </c>
      <c r="Q74" s="31" t="s">
        <v>18</v>
      </c>
      <c r="R74" s="30">
        <v>0</v>
      </c>
      <c r="S74" s="32" t="e">
        <f>2*SUMIF('klasyfikacja indywidualna'!$G$3:$G$105,E74,'klasyfikacja indywidualna'!#REF!)+SUMIF('klasyfikacja indywidualna'!$G$3:$G$105,E74,'klasyfikacja indywidualna'!#REF!)</f>
        <v>#REF!</v>
      </c>
      <c r="T74" s="33" t="e">
        <f>2*SUMIF('klasyfikacja indywidualna'!$G$3:$G$105,F74,'klasyfikacja indywidualna'!#REF!)+SUMIF('klasyfikacja indywidualna'!$G$3:$G$105,F74,'klasyfikacja indywidualna'!#REF!)</f>
        <v>#REF!</v>
      </c>
      <c r="U74" s="34" t="str">
        <f t="shared" si="9"/>
        <v/>
      </c>
      <c r="V74" s="35" t="str">
        <f t="shared" si="22"/>
        <v/>
      </c>
      <c r="W74" s="36"/>
      <c r="X74" s="36"/>
      <c r="Y74" s="36"/>
      <c r="Z74" s="36"/>
      <c r="AA74" s="38"/>
      <c r="AB74" s="38"/>
      <c r="AC74" s="38"/>
      <c r="AD74" s="36"/>
      <c r="AE74" s="38"/>
      <c r="AF74" s="38"/>
      <c r="AH74" s="40"/>
    </row>
    <row r="75" spans="1:38" ht="12.95" hidden="1" customHeight="1" x14ac:dyDescent="0.25">
      <c r="A75" s="85">
        <v>6</v>
      </c>
      <c r="B75" s="21">
        <f t="shared" si="11"/>
        <v>68</v>
      </c>
      <c r="C75" s="21" t="s">
        <v>20</v>
      </c>
      <c r="D75" s="21" t="str">
        <f t="shared" si="21"/>
        <v>T</v>
      </c>
      <c r="E75" s="22" t="str">
        <f>'[1]lista startowa'!D20</f>
        <v>STATYŚCI</v>
      </c>
      <c r="F75" s="22" t="str">
        <f>'[1]lista startowa'!D15</f>
        <v>JAD</v>
      </c>
      <c r="G75" s="23">
        <v>42906</v>
      </c>
      <c r="H75" s="24" t="s">
        <v>16</v>
      </c>
      <c r="I75" s="25" t="s">
        <v>21</v>
      </c>
      <c r="J75" s="26">
        <v>0</v>
      </c>
      <c r="K75" s="27" t="s">
        <v>18</v>
      </c>
      <c r="L75" s="28">
        <v>2</v>
      </c>
      <c r="M75" s="29">
        <v>0</v>
      </c>
      <c r="N75" s="27" t="s">
        <v>18</v>
      </c>
      <c r="O75" s="30">
        <v>18</v>
      </c>
      <c r="P75" s="29">
        <v>690</v>
      </c>
      <c r="Q75" s="31" t="s">
        <v>18</v>
      </c>
      <c r="R75" s="30">
        <v>1162</v>
      </c>
      <c r="S75" s="32" t="e">
        <f>2*SUMIF('klasyfikacja indywidualna'!$G$3:$G$105,E75,'klasyfikacja indywidualna'!#REF!)+SUMIF('klasyfikacja indywidualna'!$G$3:$G$105,E75,'klasyfikacja indywidualna'!#REF!)</f>
        <v>#REF!</v>
      </c>
      <c r="T75" s="33" t="e">
        <f>2*SUMIF('klasyfikacja indywidualna'!$G$3:$G$105,F75,'klasyfikacja indywidualna'!#REF!)+SUMIF('klasyfikacja indywidualna'!$G$3:$G$105,F75,'klasyfikacja indywidualna'!#REF!)</f>
        <v>#REF!</v>
      </c>
      <c r="U75" s="34" t="str">
        <f t="shared" si="9"/>
        <v/>
      </c>
      <c r="V75" s="35" t="str">
        <f t="shared" si="22"/>
        <v/>
      </c>
      <c r="W75" s="36"/>
      <c r="X75" s="36"/>
      <c r="Y75" s="36"/>
      <c r="Z75" s="36"/>
      <c r="AA75" s="38"/>
      <c r="AB75" s="38"/>
      <c r="AC75" s="38"/>
      <c r="AD75" s="36"/>
      <c r="AE75" s="38"/>
      <c r="AF75" s="38"/>
      <c r="AH75" s="40"/>
    </row>
    <row r="76" spans="1:38" ht="12.95" hidden="1" customHeight="1" x14ac:dyDescent="0.25">
      <c r="A76" s="85">
        <v>6</v>
      </c>
      <c r="B76" s="21">
        <f t="shared" si="11"/>
        <v>69</v>
      </c>
      <c r="C76" s="21" t="s">
        <v>20</v>
      </c>
      <c r="D76" s="21" t="str">
        <f t="shared" si="21"/>
        <v>T</v>
      </c>
      <c r="E76" s="22" t="str">
        <f>'[1]lista startowa'!D23</f>
        <v>ZAMASZYSTY TEAM</v>
      </c>
      <c r="F76" s="22" t="str">
        <f>'[1]lista startowa'!D22</f>
        <v>WIR</v>
      </c>
      <c r="G76" s="23">
        <v>42906</v>
      </c>
      <c r="H76" s="24" t="s">
        <v>16</v>
      </c>
      <c r="I76" s="25" t="s">
        <v>21</v>
      </c>
      <c r="J76" s="26">
        <v>2</v>
      </c>
      <c r="K76" s="27" t="s">
        <v>18</v>
      </c>
      <c r="L76" s="28">
        <v>0</v>
      </c>
      <c r="M76" s="29">
        <v>11</v>
      </c>
      <c r="N76" s="27" t="s">
        <v>18</v>
      </c>
      <c r="O76" s="30">
        <v>7</v>
      </c>
      <c r="P76" s="29">
        <v>1386</v>
      </c>
      <c r="Q76" s="31" t="s">
        <v>18</v>
      </c>
      <c r="R76" s="30">
        <v>1346</v>
      </c>
      <c r="S76" s="32" t="e">
        <f>2*SUMIF('klasyfikacja indywidualna'!$G$3:$G$105,E76,'klasyfikacja indywidualna'!#REF!)+SUMIF('klasyfikacja indywidualna'!$G$3:$G$105,E76,'klasyfikacja indywidualna'!#REF!)</f>
        <v>#REF!</v>
      </c>
      <c r="T76" s="33" t="e">
        <f>2*SUMIF('klasyfikacja indywidualna'!$G$3:$G$105,F76,'klasyfikacja indywidualna'!#REF!)+SUMIF('klasyfikacja indywidualna'!$G$3:$G$105,F76,'klasyfikacja indywidualna'!#REF!)</f>
        <v>#REF!</v>
      </c>
      <c r="U76" s="34" t="str">
        <f t="shared" si="9"/>
        <v/>
      </c>
      <c r="V76" s="35" t="str">
        <f t="shared" si="22"/>
        <v/>
      </c>
      <c r="W76" s="36"/>
      <c r="X76" s="36"/>
      <c r="Y76" s="36"/>
      <c r="Z76" s="36"/>
      <c r="AA76" s="38"/>
      <c r="AB76" s="38"/>
      <c r="AC76" s="38"/>
      <c r="AD76" s="36"/>
      <c r="AE76" s="38"/>
      <c r="AF76" s="38"/>
      <c r="AH76" s="40"/>
    </row>
    <row r="77" spans="1:38" ht="12.95" hidden="1" customHeight="1" x14ac:dyDescent="0.25">
      <c r="A77" s="85">
        <v>6</v>
      </c>
      <c r="B77" s="21">
        <f t="shared" si="11"/>
        <v>70</v>
      </c>
      <c r="C77" s="21" t="s">
        <v>20</v>
      </c>
      <c r="D77" s="21" t="str">
        <f t="shared" si="21"/>
        <v>T</v>
      </c>
      <c r="E77" s="22" t="str">
        <f>'[1]lista startowa'!D18</f>
        <v>ORANGE SK</v>
      </c>
      <c r="F77" s="22" t="str">
        <f>'[1]lista startowa'!D16</f>
        <v>ABRH+</v>
      </c>
      <c r="G77" s="23">
        <v>42906</v>
      </c>
      <c r="H77" s="24" t="s">
        <v>19</v>
      </c>
      <c r="I77" s="25" t="s">
        <v>21</v>
      </c>
      <c r="J77" s="26">
        <v>2</v>
      </c>
      <c r="K77" s="27" t="s">
        <v>18</v>
      </c>
      <c r="L77" s="28">
        <v>0</v>
      </c>
      <c r="M77" s="29">
        <v>13</v>
      </c>
      <c r="N77" s="27" t="s">
        <v>18</v>
      </c>
      <c r="O77" s="30">
        <v>5</v>
      </c>
      <c r="P77" s="29">
        <v>1361</v>
      </c>
      <c r="Q77" s="31" t="s">
        <v>18</v>
      </c>
      <c r="R77" s="30">
        <v>1182</v>
      </c>
      <c r="S77" s="32" t="e">
        <f>2*SUMIF('klasyfikacja indywidualna'!$G$3:$G$105,E77,'klasyfikacja indywidualna'!#REF!)+SUMIF('klasyfikacja indywidualna'!$G$3:$G$105,E77,'klasyfikacja indywidualna'!#REF!)</f>
        <v>#REF!</v>
      </c>
      <c r="T77" s="33" t="e">
        <f>2*SUMIF('klasyfikacja indywidualna'!$G$3:$G$105,F77,'klasyfikacja indywidualna'!#REF!)+SUMIF('klasyfikacja indywidualna'!$G$3:$G$105,F77,'klasyfikacja indywidualna'!#REF!)</f>
        <v>#REF!</v>
      </c>
      <c r="U77" s="34" t="str">
        <f t="shared" si="9"/>
        <v/>
      </c>
      <c r="V77" s="35" t="str">
        <f t="shared" si="22"/>
        <v/>
      </c>
      <c r="W77" s="36"/>
      <c r="X77" s="36"/>
      <c r="Y77" s="36"/>
      <c r="Z77" s="36"/>
      <c r="AA77" s="38"/>
      <c r="AB77" s="38"/>
      <c r="AC77" s="38"/>
      <c r="AD77" s="36"/>
      <c r="AE77" s="38"/>
      <c r="AF77" s="38"/>
      <c r="AH77" s="40"/>
    </row>
    <row r="78" spans="1:38" ht="12.95" hidden="1" customHeight="1" x14ac:dyDescent="0.25">
      <c r="A78" s="85">
        <v>6</v>
      </c>
      <c r="B78" s="21">
        <f t="shared" si="11"/>
        <v>71</v>
      </c>
      <c r="C78" s="21" t="s">
        <v>20</v>
      </c>
      <c r="D78" s="21" t="str">
        <f t="shared" si="21"/>
        <v>T</v>
      </c>
      <c r="E78" s="22" t="str">
        <f>'[1]lista startowa'!D17</f>
        <v>ORANGE DP</v>
      </c>
      <c r="F78" s="22" t="str">
        <f>'[1]lista startowa'!D13</f>
        <v>BAUERS</v>
      </c>
      <c r="G78" s="23">
        <v>42906</v>
      </c>
      <c r="H78" s="24" t="s">
        <v>19</v>
      </c>
      <c r="I78" s="25" t="s">
        <v>21</v>
      </c>
      <c r="J78" s="26">
        <v>2</v>
      </c>
      <c r="K78" s="27" t="s">
        <v>18</v>
      </c>
      <c r="L78" s="28">
        <v>0</v>
      </c>
      <c r="M78" s="29">
        <v>10</v>
      </c>
      <c r="N78" s="27" t="s">
        <v>18</v>
      </c>
      <c r="O78" s="30">
        <v>8</v>
      </c>
      <c r="P78" s="29">
        <v>1301</v>
      </c>
      <c r="Q78" s="31" t="s">
        <v>18</v>
      </c>
      <c r="R78" s="30">
        <v>1300</v>
      </c>
      <c r="S78" s="32" t="e">
        <f>2*SUMIF('klasyfikacja indywidualna'!$G$3:$G$105,E78,'klasyfikacja indywidualna'!#REF!)+SUMIF('klasyfikacja indywidualna'!$G$3:$G$105,E78,'klasyfikacja indywidualna'!#REF!)</f>
        <v>#REF!</v>
      </c>
      <c r="T78" s="33" t="e">
        <f>2*SUMIF('klasyfikacja indywidualna'!$G$3:$G$105,F78,'klasyfikacja indywidualna'!#REF!)+SUMIF('klasyfikacja indywidualna'!$G$3:$G$105,F78,'klasyfikacja indywidualna'!#REF!)</f>
        <v>#REF!</v>
      </c>
      <c r="U78" s="34" t="str">
        <f t="shared" si="9"/>
        <v/>
      </c>
      <c r="V78" s="35" t="str">
        <f t="shared" si="22"/>
        <v/>
      </c>
      <c r="W78" s="36"/>
      <c r="X78" s="36"/>
      <c r="Y78" s="36"/>
      <c r="Z78" s="36"/>
      <c r="AA78" s="38"/>
      <c r="AB78" s="38"/>
      <c r="AC78" s="38"/>
      <c r="AD78" s="36"/>
      <c r="AE78" s="38"/>
      <c r="AF78" s="38"/>
      <c r="AH78" s="40"/>
    </row>
    <row r="79" spans="1:38" ht="12.95" hidden="1" customHeight="1" x14ac:dyDescent="0.25">
      <c r="A79" s="85">
        <v>6</v>
      </c>
      <c r="B79" s="21">
        <f t="shared" si="11"/>
        <v>72</v>
      </c>
      <c r="C79" s="21" t="s">
        <v>20</v>
      </c>
      <c r="D79" s="21" t="str">
        <f t="shared" si="21"/>
        <v>T</v>
      </c>
      <c r="E79" s="22" t="str">
        <f>'[1]lista startowa'!D19</f>
        <v>RODZINKA</v>
      </c>
      <c r="F79" s="22" t="str">
        <f>'[1]lista startowa'!D21</f>
        <v>TRZYSTU</v>
      </c>
      <c r="G79" s="23">
        <v>42906</v>
      </c>
      <c r="H79" s="24" t="s">
        <v>19</v>
      </c>
      <c r="I79" s="25" t="s">
        <v>21</v>
      </c>
      <c r="J79" s="26">
        <v>0</v>
      </c>
      <c r="K79" s="27" t="s">
        <v>18</v>
      </c>
      <c r="L79" s="28">
        <v>2</v>
      </c>
      <c r="M79" s="29">
        <v>6</v>
      </c>
      <c r="N79" s="27" t="s">
        <v>18</v>
      </c>
      <c r="O79" s="30">
        <v>12</v>
      </c>
      <c r="P79" s="29">
        <v>1343</v>
      </c>
      <c r="Q79" s="31" t="s">
        <v>18</v>
      </c>
      <c r="R79" s="30">
        <v>1485</v>
      </c>
      <c r="S79" s="32" t="e">
        <f>2*SUMIF('klasyfikacja indywidualna'!$G$3:$G$105,E79,'klasyfikacja indywidualna'!#REF!)+SUMIF('klasyfikacja indywidualna'!$G$3:$G$105,E79,'klasyfikacja indywidualna'!#REF!)</f>
        <v>#REF!</v>
      </c>
      <c r="T79" s="33" t="e">
        <f>2*SUMIF('klasyfikacja indywidualna'!$G$3:$G$105,F79,'klasyfikacja indywidualna'!#REF!)+SUMIF('klasyfikacja indywidualna'!$G$3:$G$105,F79,'klasyfikacja indywidualna'!#REF!)</f>
        <v>#REF!</v>
      </c>
      <c r="U79" s="34" t="str">
        <f t="shared" si="9"/>
        <v/>
      </c>
      <c r="V79" s="35" t="str">
        <f t="shared" si="22"/>
        <v/>
      </c>
      <c r="W79" s="36"/>
      <c r="X79" s="36"/>
      <c r="Y79" s="36"/>
      <c r="Z79" s="36"/>
      <c r="AA79" s="38"/>
      <c r="AB79" s="38"/>
      <c r="AC79" s="38"/>
      <c r="AD79" s="36"/>
      <c r="AE79" s="38"/>
      <c r="AF79" s="38"/>
      <c r="AH79" s="40"/>
    </row>
    <row r="80" spans="1:38" s="68" customFormat="1" ht="6" customHeight="1" x14ac:dyDescent="0.2">
      <c r="A80" s="57"/>
      <c r="B80" s="58"/>
      <c r="C80" s="58"/>
      <c r="D80" s="58"/>
      <c r="E80" s="59"/>
      <c r="F80" s="59"/>
      <c r="G80" s="60"/>
      <c r="H80" s="58"/>
      <c r="I80" s="58"/>
      <c r="J80" s="61"/>
      <c r="K80" s="62"/>
      <c r="L80" s="63"/>
      <c r="M80" s="61"/>
      <c r="N80" s="62"/>
      <c r="O80" s="63"/>
      <c r="P80" s="61"/>
      <c r="Q80" s="62"/>
      <c r="R80" s="63"/>
      <c r="S80" s="62"/>
      <c r="T80" s="64"/>
      <c r="U80" s="65" t="str">
        <f t="shared" si="9"/>
        <v/>
      </c>
      <c r="V80" s="66"/>
      <c r="W80" s="36"/>
      <c r="X80" s="67"/>
      <c r="Y80" s="67"/>
      <c r="Z80" s="67"/>
      <c r="AD80" s="67"/>
      <c r="AG80" s="69"/>
      <c r="AH80" s="86"/>
      <c r="AI80" s="69"/>
      <c r="AJ80" s="69"/>
      <c r="AK80" s="70"/>
      <c r="AL80" s="70"/>
    </row>
    <row r="81" spans="1:38" ht="12.95" hidden="1" customHeight="1" x14ac:dyDescent="0.25">
      <c r="A81" s="20">
        <v>7</v>
      </c>
      <c r="B81" s="72">
        <f t="shared" ref="B81" si="24">B79+1</f>
        <v>73</v>
      </c>
      <c r="C81" s="21" t="s">
        <v>14</v>
      </c>
      <c r="D81" s="21" t="str">
        <f t="shared" ref="D81:D92" si="25">IF(OR(E81="PAUZA",F81="PAUZA",L81&gt;0,J81&gt;0),"T","N")</f>
        <v>T</v>
      </c>
      <c r="E81" s="22" t="str">
        <f>'[1]lista startowa'!D4</f>
        <v>BRACIA</v>
      </c>
      <c r="F81" s="22" t="s">
        <v>15</v>
      </c>
      <c r="G81" s="23">
        <v>42919</v>
      </c>
      <c r="H81" s="24" t="s">
        <v>16</v>
      </c>
      <c r="I81" s="25" t="s">
        <v>17</v>
      </c>
      <c r="J81" s="26">
        <v>0</v>
      </c>
      <c r="K81" s="27" t="s">
        <v>18</v>
      </c>
      <c r="L81" s="28">
        <v>0</v>
      </c>
      <c r="M81" s="29">
        <v>0</v>
      </c>
      <c r="N81" s="27" t="s">
        <v>18</v>
      </c>
      <c r="O81" s="30">
        <v>0</v>
      </c>
      <c r="P81" s="29">
        <v>0</v>
      </c>
      <c r="Q81" s="31" t="s">
        <v>18</v>
      </c>
      <c r="R81" s="30">
        <v>0</v>
      </c>
      <c r="S81" s="32" t="e">
        <f>2*SUMIF('klasyfikacja indywidualna'!$G$3:$G$105,E81,'klasyfikacja indywidualna'!#REF!)+SUMIF('klasyfikacja indywidualna'!$G$3:$G$105,E81,'klasyfikacja indywidualna'!#REF!)</f>
        <v>#REF!</v>
      </c>
      <c r="T81" s="33" t="e">
        <f>2*SUMIF('klasyfikacja indywidualna'!$G$3:$G$105,F81,'klasyfikacja indywidualna'!#REF!)+SUMIF('klasyfikacja indywidualna'!$G$3:$G$105,F81,'klasyfikacja indywidualna'!#REF!)</f>
        <v>#REF!</v>
      </c>
      <c r="U81" s="34" t="str">
        <f t="shared" si="9"/>
        <v/>
      </c>
      <c r="V81" s="35" t="str">
        <f t="shared" ref="V81:V92" si="26">IF(OR(E81=V$1,F81=V$1),G81,"")</f>
        <v/>
      </c>
      <c r="W81" s="36"/>
      <c r="X81" s="36"/>
      <c r="Y81" s="36"/>
      <c r="Z81" s="36"/>
      <c r="AA81" s="37"/>
      <c r="AB81" s="38"/>
      <c r="AC81" s="38"/>
      <c r="AD81" s="36"/>
      <c r="AE81" s="38"/>
      <c r="AF81" s="38"/>
      <c r="AH81" s="40"/>
    </row>
    <row r="82" spans="1:38" ht="12.95" hidden="1" customHeight="1" x14ac:dyDescent="0.25">
      <c r="A82" s="20">
        <v>7</v>
      </c>
      <c r="B82" s="21">
        <f t="shared" ref="B82" si="27">B81+1</f>
        <v>74</v>
      </c>
      <c r="C82" s="21" t="s">
        <v>14</v>
      </c>
      <c r="D82" s="21" t="str">
        <f t="shared" si="25"/>
        <v>T</v>
      </c>
      <c r="E82" s="22" t="str">
        <f>'[1]lista startowa'!D6</f>
        <v>ELJAN</v>
      </c>
      <c r="F82" s="22" t="str">
        <f>'[1]lista startowa'!D7</f>
        <v>FIERRY TITANS</v>
      </c>
      <c r="G82" s="23">
        <v>42919</v>
      </c>
      <c r="H82" s="24" t="s">
        <v>16</v>
      </c>
      <c r="I82" s="25" t="s">
        <v>17</v>
      </c>
      <c r="J82" s="26">
        <v>0</v>
      </c>
      <c r="K82" s="27" t="s">
        <v>18</v>
      </c>
      <c r="L82" s="28">
        <v>2</v>
      </c>
      <c r="M82" s="29">
        <v>6</v>
      </c>
      <c r="N82" s="27" t="s">
        <v>18</v>
      </c>
      <c r="O82" s="30">
        <v>12</v>
      </c>
      <c r="P82" s="29">
        <v>1306</v>
      </c>
      <c r="Q82" s="31" t="s">
        <v>18</v>
      </c>
      <c r="R82" s="30">
        <v>1301</v>
      </c>
      <c r="S82" s="32" t="e">
        <f>2*SUMIF('klasyfikacja indywidualna'!$G$3:$G$105,E82,'klasyfikacja indywidualna'!#REF!)+SUMIF('klasyfikacja indywidualna'!$G$3:$G$105,E82,'klasyfikacja indywidualna'!#REF!)</f>
        <v>#REF!</v>
      </c>
      <c r="T82" s="33" t="e">
        <f>2*SUMIF('klasyfikacja indywidualna'!$G$3:$G$105,F82,'klasyfikacja indywidualna'!#REF!)+SUMIF('klasyfikacja indywidualna'!$G$3:$G$105,F82,'klasyfikacja indywidualna'!#REF!)</f>
        <v>#REF!</v>
      </c>
      <c r="U82" s="34" t="str">
        <f t="shared" si="9"/>
        <v/>
      </c>
      <c r="V82" s="35" t="str">
        <f t="shared" si="26"/>
        <v/>
      </c>
      <c r="W82" s="36"/>
      <c r="X82" s="36"/>
      <c r="Y82" s="36"/>
      <c r="Z82" s="36"/>
      <c r="AA82" s="38"/>
      <c r="AB82" s="38"/>
      <c r="AC82" s="38"/>
      <c r="AD82" s="36"/>
      <c r="AE82" s="38"/>
      <c r="AF82" s="38"/>
      <c r="AH82" s="40"/>
    </row>
    <row r="83" spans="1:38" ht="12.95" hidden="1" customHeight="1" x14ac:dyDescent="0.25">
      <c r="A83" s="20">
        <v>7</v>
      </c>
      <c r="B83" s="21">
        <f t="shared" si="11"/>
        <v>75</v>
      </c>
      <c r="C83" s="21" t="s">
        <v>14</v>
      </c>
      <c r="D83" s="21" t="str">
        <f t="shared" si="25"/>
        <v>T</v>
      </c>
      <c r="E83" s="22" t="str">
        <f>'[1]lista startowa'!D12</f>
        <v>LEDWO</v>
      </c>
      <c r="F83" s="22" t="str">
        <f>'[1]lista startowa'!D5</f>
        <v>DOMINO</v>
      </c>
      <c r="G83" s="23">
        <v>42919</v>
      </c>
      <c r="H83" s="24" t="s">
        <v>16</v>
      </c>
      <c r="I83" s="25" t="s">
        <v>17</v>
      </c>
      <c r="J83" s="26">
        <v>0</v>
      </c>
      <c r="K83" s="27" t="s">
        <v>18</v>
      </c>
      <c r="L83" s="28">
        <v>2</v>
      </c>
      <c r="M83" s="29">
        <v>8</v>
      </c>
      <c r="N83" s="27" t="s">
        <v>18</v>
      </c>
      <c r="O83" s="30">
        <v>10</v>
      </c>
      <c r="P83" s="29">
        <v>1428</v>
      </c>
      <c r="Q83" s="31" t="s">
        <v>18</v>
      </c>
      <c r="R83" s="30">
        <v>1361</v>
      </c>
      <c r="S83" s="32" t="e">
        <f>2*SUMIF('klasyfikacja indywidualna'!$G$3:$G$105,E83,'klasyfikacja indywidualna'!#REF!)+SUMIF('klasyfikacja indywidualna'!$G$3:$G$105,E83,'klasyfikacja indywidualna'!#REF!)</f>
        <v>#REF!</v>
      </c>
      <c r="T83" s="33" t="e">
        <f>2*SUMIF('klasyfikacja indywidualna'!$G$3:$G$105,F83,'klasyfikacja indywidualna'!#REF!)+SUMIF('klasyfikacja indywidualna'!$G$3:$G$105,F83,'klasyfikacja indywidualna'!#REF!)</f>
        <v>#REF!</v>
      </c>
      <c r="U83" s="34" t="str">
        <f t="shared" si="9"/>
        <v/>
      </c>
      <c r="V83" s="35" t="str">
        <f t="shared" si="26"/>
        <v/>
      </c>
      <c r="W83" s="36"/>
      <c r="X83" s="36"/>
      <c r="Y83" s="36"/>
      <c r="Z83" s="36"/>
      <c r="AA83" s="38"/>
      <c r="AB83" s="38"/>
      <c r="AC83" s="38"/>
      <c r="AD83" s="36"/>
      <c r="AE83" s="38"/>
      <c r="AF83" s="38"/>
      <c r="AH83" s="40"/>
    </row>
    <row r="84" spans="1:38" ht="12.95" hidden="1" customHeight="1" x14ac:dyDescent="0.25">
      <c r="A84" s="20">
        <v>7</v>
      </c>
      <c r="B84" s="21">
        <f t="shared" si="11"/>
        <v>76</v>
      </c>
      <c r="C84" s="21" t="s">
        <v>14</v>
      </c>
      <c r="D84" s="21" t="str">
        <f t="shared" si="25"/>
        <v>T</v>
      </c>
      <c r="E84" s="22" t="str">
        <f>'[1]lista startowa'!D11</f>
        <v>SEBADAR</v>
      </c>
      <c r="F84" s="22" t="str">
        <f>'[1]lista startowa'!D2</f>
        <v>ENGLISH PERFECT</v>
      </c>
      <c r="G84" s="23">
        <v>42919</v>
      </c>
      <c r="H84" s="24" t="s">
        <v>19</v>
      </c>
      <c r="I84" s="25" t="s">
        <v>17</v>
      </c>
      <c r="J84" s="26">
        <v>0</v>
      </c>
      <c r="K84" s="27" t="s">
        <v>18</v>
      </c>
      <c r="L84" s="28">
        <v>2</v>
      </c>
      <c r="M84" s="29">
        <v>6</v>
      </c>
      <c r="N84" s="27" t="s">
        <v>18</v>
      </c>
      <c r="O84" s="30">
        <v>12</v>
      </c>
      <c r="P84" s="29">
        <v>1413</v>
      </c>
      <c r="Q84" s="31" t="s">
        <v>18</v>
      </c>
      <c r="R84" s="30">
        <v>1532</v>
      </c>
      <c r="S84" s="32" t="e">
        <f>2*SUMIF('klasyfikacja indywidualna'!$G$3:$G$105,E84,'klasyfikacja indywidualna'!#REF!)+SUMIF('klasyfikacja indywidualna'!$G$3:$G$105,E84,'klasyfikacja indywidualna'!#REF!)</f>
        <v>#REF!</v>
      </c>
      <c r="T84" s="33" t="e">
        <f>2*SUMIF('klasyfikacja indywidualna'!$G$3:$G$105,F84,'klasyfikacja indywidualna'!#REF!)+SUMIF('klasyfikacja indywidualna'!$G$3:$G$105,F84,'klasyfikacja indywidualna'!#REF!)</f>
        <v>#REF!</v>
      </c>
      <c r="U84" s="34" t="str">
        <f t="shared" si="9"/>
        <v/>
      </c>
      <c r="V84" s="35" t="str">
        <f t="shared" si="26"/>
        <v/>
      </c>
      <c r="W84" s="36"/>
      <c r="X84" s="36"/>
      <c r="Y84" s="36"/>
      <c r="Z84" s="36"/>
      <c r="AA84" s="38"/>
      <c r="AB84" s="38"/>
      <c r="AC84" s="38"/>
      <c r="AD84" s="36"/>
      <c r="AE84" s="38"/>
      <c r="AF84" s="38"/>
      <c r="AH84" s="40"/>
    </row>
    <row r="85" spans="1:38" ht="12.95" hidden="1" customHeight="1" x14ac:dyDescent="0.25">
      <c r="A85" s="20">
        <v>7</v>
      </c>
      <c r="B85" s="21">
        <f t="shared" si="11"/>
        <v>77</v>
      </c>
      <c r="C85" s="21" t="s">
        <v>14</v>
      </c>
      <c r="D85" s="21" t="str">
        <f t="shared" si="25"/>
        <v>T</v>
      </c>
      <c r="E85" s="22" t="str">
        <f>'[1]lista startowa'!D3</f>
        <v>RYXSAN</v>
      </c>
      <c r="F85" s="22" t="str">
        <f>'[1]lista startowa'!D8</f>
        <v>KRZYNO1</v>
      </c>
      <c r="G85" s="23">
        <v>42919</v>
      </c>
      <c r="H85" s="24" t="s">
        <v>19</v>
      </c>
      <c r="I85" s="25" t="s">
        <v>17</v>
      </c>
      <c r="J85" s="26">
        <v>2</v>
      </c>
      <c r="K85" s="27" t="s">
        <v>18</v>
      </c>
      <c r="L85" s="28">
        <v>0</v>
      </c>
      <c r="M85" s="29">
        <v>14</v>
      </c>
      <c r="N85" s="27" t="s">
        <v>18</v>
      </c>
      <c r="O85" s="30">
        <v>4</v>
      </c>
      <c r="P85" s="29">
        <v>1203</v>
      </c>
      <c r="Q85" s="31" t="s">
        <v>18</v>
      </c>
      <c r="R85" s="30">
        <v>1006</v>
      </c>
      <c r="S85" s="32" t="e">
        <f>2*SUMIF('klasyfikacja indywidualna'!$G$3:$G$105,E85,'klasyfikacja indywidualna'!#REF!)+SUMIF('klasyfikacja indywidualna'!$G$3:$G$105,E85,'klasyfikacja indywidualna'!#REF!)</f>
        <v>#REF!</v>
      </c>
      <c r="T85" s="33" t="e">
        <f>2*SUMIF('klasyfikacja indywidualna'!$G$3:$G$105,F85,'klasyfikacja indywidualna'!#REF!)+SUMIF('klasyfikacja indywidualna'!$G$3:$G$105,F85,'klasyfikacja indywidualna'!#REF!)</f>
        <v>#REF!</v>
      </c>
      <c r="U85" s="34" t="str">
        <f t="shared" si="9"/>
        <v/>
      </c>
      <c r="V85" s="35" t="str">
        <f t="shared" si="26"/>
        <v/>
      </c>
      <c r="W85" s="36"/>
      <c r="X85" s="36"/>
      <c r="Y85" s="36"/>
      <c r="Z85" s="36"/>
      <c r="AA85" s="38"/>
      <c r="AB85" s="38"/>
      <c r="AC85" s="38"/>
      <c r="AD85" s="36"/>
      <c r="AE85" s="38"/>
      <c r="AF85" s="38"/>
      <c r="AH85" s="40"/>
    </row>
    <row r="86" spans="1:38" ht="12.95" hidden="1" customHeight="1" x14ac:dyDescent="0.25">
      <c r="A86" s="20">
        <v>7</v>
      </c>
      <c r="B86" s="21">
        <f t="shared" si="11"/>
        <v>78</v>
      </c>
      <c r="C86" s="21" t="s">
        <v>14</v>
      </c>
      <c r="D86" s="21" t="str">
        <f t="shared" si="25"/>
        <v>T</v>
      </c>
      <c r="E86" s="22" t="str">
        <f>'[1]lista startowa'!D10</f>
        <v>ORANGE LZ</v>
      </c>
      <c r="F86" s="22" t="str">
        <f>'[1]lista startowa'!D9</f>
        <v>MY</v>
      </c>
      <c r="G86" s="23">
        <v>42919</v>
      </c>
      <c r="H86" s="24" t="s">
        <v>19</v>
      </c>
      <c r="I86" s="25" t="s">
        <v>17</v>
      </c>
      <c r="J86" s="26">
        <v>2</v>
      </c>
      <c r="K86" s="27" t="s">
        <v>18</v>
      </c>
      <c r="L86" s="28">
        <v>0</v>
      </c>
      <c r="M86" s="29">
        <v>16</v>
      </c>
      <c r="N86" s="27" t="s">
        <v>18</v>
      </c>
      <c r="O86" s="30">
        <v>2</v>
      </c>
      <c r="P86" s="29">
        <v>1093</v>
      </c>
      <c r="Q86" s="31" t="s">
        <v>18</v>
      </c>
      <c r="R86" s="30">
        <v>934</v>
      </c>
      <c r="S86" s="32" t="e">
        <f>2*SUMIF('klasyfikacja indywidualna'!$G$3:$G$105,E86,'klasyfikacja indywidualna'!#REF!)+SUMIF('klasyfikacja indywidualna'!$G$3:$G$105,E86,'klasyfikacja indywidualna'!#REF!)</f>
        <v>#REF!</v>
      </c>
      <c r="T86" s="33" t="e">
        <f>2*SUMIF('klasyfikacja indywidualna'!$G$3:$G$105,F86,'klasyfikacja indywidualna'!#REF!)+SUMIF('klasyfikacja indywidualna'!$G$3:$G$105,F86,'klasyfikacja indywidualna'!#REF!)</f>
        <v>#REF!</v>
      </c>
      <c r="U86" s="34" t="str">
        <f t="shared" si="9"/>
        <v/>
      </c>
      <c r="V86" s="35" t="str">
        <f t="shared" si="26"/>
        <v/>
      </c>
      <c r="W86" s="36"/>
      <c r="X86" s="36"/>
      <c r="Y86" s="36"/>
      <c r="Z86" s="36"/>
      <c r="AA86" s="38"/>
      <c r="AB86" s="38"/>
      <c r="AC86" s="38"/>
      <c r="AD86" s="36"/>
      <c r="AE86" s="38"/>
      <c r="AF86" s="38"/>
      <c r="AH86" s="40"/>
    </row>
    <row r="87" spans="1:38" ht="12.95" hidden="1" customHeight="1" x14ac:dyDescent="0.25">
      <c r="A87" s="20">
        <v>7</v>
      </c>
      <c r="B87" s="21">
        <f t="shared" si="11"/>
        <v>79</v>
      </c>
      <c r="C87" s="21" t="s">
        <v>20</v>
      </c>
      <c r="D87" s="21" t="str">
        <f t="shared" si="25"/>
        <v>T</v>
      </c>
      <c r="E87" s="22" t="str">
        <f>'[1]lista startowa'!D21</f>
        <v>TRZYSTU</v>
      </c>
      <c r="F87" s="22" t="s">
        <v>15</v>
      </c>
      <c r="G87" s="23">
        <v>42920</v>
      </c>
      <c r="H87" s="24" t="s">
        <v>16</v>
      </c>
      <c r="I87" s="25" t="s">
        <v>21</v>
      </c>
      <c r="J87" s="26">
        <v>0</v>
      </c>
      <c r="K87" s="27" t="s">
        <v>18</v>
      </c>
      <c r="L87" s="28">
        <v>0</v>
      </c>
      <c r="M87" s="29">
        <v>0</v>
      </c>
      <c r="N87" s="27" t="s">
        <v>18</v>
      </c>
      <c r="O87" s="30">
        <v>0</v>
      </c>
      <c r="P87" s="29">
        <v>0</v>
      </c>
      <c r="Q87" s="31" t="s">
        <v>18</v>
      </c>
      <c r="R87" s="30">
        <v>0</v>
      </c>
      <c r="S87" s="32" t="e">
        <f>2*SUMIF('klasyfikacja indywidualna'!$G$3:$G$105,E87,'klasyfikacja indywidualna'!#REF!)+SUMIF('klasyfikacja indywidualna'!$G$3:$G$105,E87,'klasyfikacja indywidualna'!#REF!)</f>
        <v>#REF!</v>
      </c>
      <c r="T87" s="33" t="e">
        <f>2*SUMIF('klasyfikacja indywidualna'!$G$3:$G$105,F87,'klasyfikacja indywidualna'!#REF!)+SUMIF('klasyfikacja indywidualna'!$G$3:$G$105,F87,'klasyfikacja indywidualna'!#REF!)</f>
        <v>#REF!</v>
      </c>
      <c r="U87" s="34" t="str">
        <f t="shared" si="9"/>
        <v/>
      </c>
      <c r="V87" s="35" t="str">
        <f t="shared" si="26"/>
        <v/>
      </c>
      <c r="W87" s="36"/>
      <c r="X87" s="36"/>
      <c r="Y87" s="36"/>
      <c r="Z87" s="36"/>
      <c r="AA87" s="38"/>
      <c r="AB87" s="38"/>
      <c r="AC87" s="38"/>
      <c r="AD87" s="36"/>
      <c r="AE87" s="38"/>
      <c r="AF87" s="38"/>
      <c r="AH87" s="40"/>
    </row>
    <row r="88" spans="1:38" ht="12.95" hidden="1" customHeight="1" x14ac:dyDescent="0.25">
      <c r="A88" s="20">
        <v>7</v>
      </c>
      <c r="B88" s="21">
        <f t="shared" si="11"/>
        <v>80</v>
      </c>
      <c r="C88" s="21" t="s">
        <v>20</v>
      </c>
      <c r="D88" s="21" t="str">
        <f t="shared" si="25"/>
        <v>T</v>
      </c>
      <c r="E88" s="22" t="str">
        <f>'[1]lista startowa'!D13</f>
        <v>BAUERS</v>
      </c>
      <c r="F88" s="22" t="str">
        <f>'[1]lista startowa'!D19</f>
        <v>RODZINKA</v>
      </c>
      <c r="G88" s="23">
        <v>42920</v>
      </c>
      <c r="H88" s="24" t="s">
        <v>16</v>
      </c>
      <c r="I88" s="25" t="s">
        <v>21</v>
      </c>
      <c r="J88" s="26">
        <v>0</v>
      </c>
      <c r="K88" s="27" t="s">
        <v>18</v>
      </c>
      <c r="L88" s="28">
        <v>2</v>
      </c>
      <c r="M88" s="29">
        <v>8</v>
      </c>
      <c r="N88" s="27" t="s">
        <v>18</v>
      </c>
      <c r="O88" s="30">
        <v>10</v>
      </c>
      <c r="P88" s="29">
        <v>1260</v>
      </c>
      <c r="Q88" s="31" t="s">
        <v>18</v>
      </c>
      <c r="R88" s="30">
        <v>1324</v>
      </c>
      <c r="S88" s="32" t="e">
        <f>2*SUMIF('klasyfikacja indywidualna'!$G$3:$G$105,E88,'klasyfikacja indywidualna'!#REF!)+SUMIF('klasyfikacja indywidualna'!$G$3:$G$105,E88,'klasyfikacja indywidualna'!#REF!)</f>
        <v>#REF!</v>
      </c>
      <c r="T88" s="33" t="e">
        <f>2*SUMIF('klasyfikacja indywidualna'!$G$3:$G$105,F88,'klasyfikacja indywidualna'!#REF!)+SUMIF('klasyfikacja indywidualna'!$G$3:$G$105,F88,'klasyfikacja indywidualna'!#REF!)</f>
        <v>#REF!</v>
      </c>
      <c r="U88" s="34" t="str">
        <f t="shared" si="9"/>
        <v/>
      </c>
      <c r="V88" s="35" t="str">
        <f t="shared" si="26"/>
        <v/>
      </c>
      <c r="W88" s="36"/>
      <c r="X88" s="36"/>
      <c r="Y88" s="36"/>
      <c r="Z88" s="36"/>
      <c r="AA88" s="38"/>
      <c r="AB88" s="38"/>
      <c r="AC88" s="38"/>
      <c r="AD88" s="36"/>
      <c r="AE88" s="38"/>
      <c r="AF88" s="38"/>
      <c r="AH88" s="40"/>
    </row>
    <row r="89" spans="1:38" ht="12.95" hidden="1" customHeight="1" x14ac:dyDescent="0.25">
      <c r="A89" s="20">
        <v>7</v>
      </c>
      <c r="B89" s="21">
        <f t="shared" si="11"/>
        <v>81</v>
      </c>
      <c r="C89" s="21" t="s">
        <v>20</v>
      </c>
      <c r="D89" s="21" t="str">
        <f t="shared" si="25"/>
        <v>T</v>
      </c>
      <c r="E89" s="22" t="str">
        <f>'[1]lista startowa'!D16</f>
        <v>ABRH+</v>
      </c>
      <c r="F89" s="22" t="str">
        <f>'[1]lista startowa'!D17</f>
        <v>ORANGE DP</v>
      </c>
      <c r="G89" s="23">
        <v>42920</v>
      </c>
      <c r="H89" s="24" t="s">
        <v>16</v>
      </c>
      <c r="I89" s="25" t="s">
        <v>21</v>
      </c>
      <c r="J89" s="26">
        <v>0</v>
      </c>
      <c r="K89" s="27" t="s">
        <v>18</v>
      </c>
      <c r="L89" s="28">
        <v>2</v>
      </c>
      <c r="M89" s="29">
        <v>3</v>
      </c>
      <c r="N89" s="27" t="s">
        <v>18</v>
      </c>
      <c r="O89" s="30">
        <v>15</v>
      </c>
      <c r="P89" s="29">
        <v>1242</v>
      </c>
      <c r="Q89" s="31" t="s">
        <v>18</v>
      </c>
      <c r="R89" s="30">
        <v>1443</v>
      </c>
      <c r="S89" s="32" t="e">
        <f>2*SUMIF('klasyfikacja indywidualna'!$G$3:$G$105,E89,'klasyfikacja indywidualna'!#REF!)+SUMIF('klasyfikacja indywidualna'!$G$3:$G$105,E89,'klasyfikacja indywidualna'!#REF!)</f>
        <v>#REF!</v>
      </c>
      <c r="T89" s="33" t="e">
        <f>2*SUMIF('klasyfikacja indywidualna'!$G$3:$G$105,F89,'klasyfikacja indywidualna'!#REF!)+SUMIF('klasyfikacja indywidualna'!$G$3:$G$105,F89,'klasyfikacja indywidualna'!#REF!)</f>
        <v>#REF!</v>
      </c>
      <c r="U89" s="34" t="str">
        <f t="shared" si="9"/>
        <v/>
      </c>
      <c r="V89" s="35" t="str">
        <f t="shared" si="26"/>
        <v/>
      </c>
      <c r="W89" s="36"/>
      <c r="X89" s="36"/>
      <c r="Y89" s="36"/>
      <c r="Z89" s="36"/>
      <c r="AA89" s="38"/>
      <c r="AB89" s="38"/>
      <c r="AC89" s="38"/>
      <c r="AD89" s="36"/>
      <c r="AE89" s="38"/>
      <c r="AF89" s="38"/>
      <c r="AH89" s="40"/>
    </row>
    <row r="90" spans="1:38" ht="12.95" hidden="1" customHeight="1" x14ac:dyDescent="0.25">
      <c r="A90" s="20">
        <v>7</v>
      </c>
      <c r="B90" s="21">
        <f t="shared" si="11"/>
        <v>82</v>
      </c>
      <c r="C90" s="21" t="s">
        <v>20</v>
      </c>
      <c r="D90" s="21" t="str">
        <f t="shared" si="25"/>
        <v>T</v>
      </c>
      <c r="E90" s="22" t="str">
        <f>'[1]lista startowa'!D22</f>
        <v>WIR</v>
      </c>
      <c r="F90" s="22" t="str">
        <f>'[1]lista startowa'!D18</f>
        <v>ORANGE SK</v>
      </c>
      <c r="G90" s="23">
        <v>42920</v>
      </c>
      <c r="H90" s="24" t="s">
        <v>19</v>
      </c>
      <c r="I90" s="25" t="s">
        <v>21</v>
      </c>
      <c r="J90" s="26">
        <v>0</v>
      </c>
      <c r="K90" s="27" t="s">
        <v>18</v>
      </c>
      <c r="L90" s="28">
        <v>2</v>
      </c>
      <c r="M90" s="29">
        <v>4</v>
      </c>
      <c r="N90" s="27" t="s">
        <v>18</v>
      </c>
      <c r="O90" s="30">
        <v>14</v>
      </c>
      <c r="P90" s="29">
        <v>1215</v>
      </c>
      <c r="Q90" s="31" t="s">
        <v>18</v>
      </c>
      <c r="R90" s="30">
        <v>1320</v>
      </c>
      <c r="S90" s="32" t="e">
        <f>2*SUMIF('klasyfikacja indywidualna'!$G$3:$G$105,E90,'klasyfikacja indywidualna'!#REF!)+SUMIF('klasyfikacja indywidualna'!$G$3:$G$105,E90,'klasyfikacja indywidualna'!#REF!)</f>
        <v>#REF!</v>
      </c>
      <c r="T90" s="33" t="e">
        <f>2*SUMIF('klasyfikacja indywidualna'!$G$3:$G$105,F90,'klasyfikacja indywidualna'!#REF!)+SUMIF('klasyfikacja indywidualna'!$G$3:$G$105,F90,'klasyfikacja indywidualna'!#REF!)</f>
        <v>#REF!</v>
      </c>
      <c r="U90" s="34" t="str">
        <f t="shared" si="9"/>
        <v/>
      </c>
      <c r="V90" s="35" t="str">
        <f t="shared" si="26"/>
        <v/>
      </c>
      <c r="W90" s="36"/>
      <c r="X90" s="36"/>
      <c r="Y90" s="36"/>
      <c r="Z90" s="36"/>
      <c r="AA90" s="38"/>
      <c r="AB90" s="38"/>
      <c r="AC90" s="38"/>
      <c r="AD90" s="36"/>
      <c r="AE90" s="38"/>
      <c r="AF90" s="38"/>
      <c r="AH90" s="40"/>
    </row>
    <row r="91" spans="1:38" ht="12.95" hidden="1" customHeight="1" x14ac:dyDescent="0.25">
      <c r="A91" s="20">
        <v>7</v>
      </c>
      <c r="B91" s="21">
        <f t="shared" si="11"/>
        <v>83</v>
      </c>
      <c r="C91" s="21" t="s">
        <v>20</v>
      </c>
      <c r="D91" s="21" t="str">
        <f t="shared" si="25"/>
        <v>T</v>
      </c>
      <c r="E91" s="22" t="str">
        <f>'[1]lista startowa'!D15</f>
        <v>JAD</v>
      </c>
      <c r="F91" s="22" t="str">
        <f>'[1]lista startowa'!D23</f>
        <v>ZAMASZYSTY TEAM</v>
      </c>
      <c r="G91" s="23">
        <v>42920</v>
      </c>
      <c r="H91" s="24" t="s">
        <v>19</v>
      </c>
      <c r="I91" s="25" t="s">
        <v>21</v>
      </c>
      <c r="J91" s="26">
        <v>0</v>
      </c>
      <c r="K91" s="27" t="s">
        <v>18</v>
      </c>
      <c r="L91" s="28">
        <v>2</v>
      </c>
      <c r="M91" s="29">
        <v>6</v>
      </c>
      <c r="N91" s="27" t="s">
        <v>18</v>
      </c>
      <c r="O91" s="30">
        <v>12</v>
      </c>
      <c r="P91" s="29">
        <v>1228</v>
      </c>
      <c r="Q91" s="31" t="s">
        <v>18</v>
      </c>
      <c r="R91" s="30">
        <v>1241</v>
      </c>
      <c r="S91" s="32" t="e">
        <f>2*SUMIF('klasyfikacja indywidualna'!$G$3:$G$105,E91,'klasyfikacja indywidualna'!#REF!)+SUMIF('klasyfikacja indywidualna'!$G$3:$G$105,E91,'klasyfikacja indywidualna'!#REF!)</f>
        <v>#REF!</v>
      </c>
      <c r="T91" s="33" t="e">
        <f>2*SUMIF('klasyfikacja indywidualna'!$G$3:$G$105,F91,'klasyfikacja indywidualna'!#REF!)+SUMIF('klasyfikacja indywidualna'!$G$3:$G$105,F91,'klasyfikacja indywidualna'!#REF!)</f>
        <v>#REF!</v>
      </c>
      <c r="U91" s="34" t="str">
        <f t="shared" si="9"/>
        <v/>
      </c>
      <c r="V91" s="35" t="str">
        <f t="shared" si="26"/>
        <v/>
      </c>
      <c r="W91" s="36"/>
      <c r="X91" s="36"/>
      <c r="Y91" s="36"/>
      <c r="Z91" s="36"/>
      <c r="AA91" s="38"/>
      <c r="AB91" s="38"/>
      <c r="AC91" s="38"/>
      <c r="AD91" s="36"/>
      <c r="AE91" s="38"/>
      <c r="AF91" s="38"/>
      <c r="AH91" s="40"/>
    </row>
    <row r="92" spans="1:38" ht="12.95" hidden="1" customHeight="1" x14ac:dyDescent="0.25">
      <c r="A92" s="43">
        <v>7</v>
      </c>
      <c r="B92" s="21">
        <f t="shared" si="11"/>
        <v>84</v>
      </c>
      <c r="C92" s="44" t="s">
        <v>20</v>
      </c>
      <c r="D92" s="44" t="str">
        <f t="shared" si="25"/>
        <v>T</v>
      </c>
      <c r="E92" s="45" t="str">
        <f>'[1]lista startowa'!D14</f>
        <v>CZADERSI</v>
      </c>
      <c r="F92" s="45" t="str">
        <f>'[1]lista startowa'!D20</f>
        <v>STATYŚCI</v>
      </c>
      <c r="G92" s="46">
        <v>42920</v>
      </c>
      <c r="H92" s="47" t="s">
        <v>19</v>
      </c>
      <c r="I92" s="48" t="s">
        <v>21</v>
      </c>
      <c r="J92" s="49">
        <v>2</v>
      </c>
      <c r="K92" s="50" t="s">
        <v>18</v>
      </c>
      <c r="L92" s="51">
        <v>0</v>
      </c>
      <c r="M92" s="52">
        <v>18</v>
      </c>
      <c r="N92" s="50" t="s">
        <v>18</v>
      </c>
      <c r="O92" s="53">
        <v>0</v>
      </c>
      <c r="P92" s="52">
        <v>1318</v>
      </c>
      <c r="Q92" s="54" t="s">
        <v>18</v>
      </c>
      <c r="R92" s="53">
        <v>764</v>
      </c>
      <c r="S92" s="32" t="e">
        <f>2*SUMIF('klasyfikacja indywidualna'!$G$3:$G$105,E92,'klasyfikacja indywidualna'!#REF!)+SUMIF('klasyfikacja indywidualna'!$G$3:$G$105,E92,'klasyfikacja indywidualna'!#REF!)</f>
        <v>#REF!</v>
      </c>
      <c r="T92" s="33" t="e">
        <f>2*SUMIF('klasyfikacja indywidualna'!$G$3:$G$105,F92,'klasyfikacja indywidualna'!#REF!)+SUMIF('klasyfikacja indywidualna'!$G$3:$G$105,F92,'klasyfikacja indywidualna'!#REF!)</f>
        <v>#REF!</v>
      </c>
      <c r="U92" s="34" t="str">
        <f t="shared" si="9"/>
        <v/>
      </c>
      <c r="V92" s="35" t="str">
        <f t="shared" si="26"/>
        <v/>
      </c>
      <c r="W92" s="36"/>
      <c r="X92" s="36"/>
      <c r="Y92" s="36"/>
      <c r="Z92" s="36"/>
      <c r="AA92" s="38"/>
      <c r="AB92" s="38"/>
      <c r="AC92" s="38"/>
      <c r="AD92" s="36"/>
      <c r="AE92" s="38"/>
      <c r="AF92" s="38"/>
      <c r="AH92" s="40"/>
    </row>
    <row r="93" spans="1:38" s="68" customFormat="1" ht="6" customHeight="1" x14ac:dyDescent="0.2">
      <c r="A93" s="57"/>
      <c r="B93" s="58"/>
      <c r="C93" s="58"/>
      <c r="D93" s="58"/>
      <c r="E93" s="59"/>
      <c r="F93" s="59"/>
      <c r="G93" s="60"/>
      <c r="H93" s="58"/>
      <c r="I93" s="58"/>
      <c r="J93" s="61"/>
      <c r="K93" s="62"/>
      <c r="L93" s="63"/>
      <c r="M93" s="61"/>
      <c r="N93" s="62"/>
      <c r="O93" s="63"/>
      <c r="P93" s="61"/>
      <c r="Q93" s="62"/>
      <c r="R93" s="63"/>
      <c r="S93" s="62"/>
      <c r="T93" s="64"/>
      <c r="U93" s="65" t="str">
        <f t="shared" ref="U93:U156" si="28">IF(E93=V$1,F93,IF(F93=V$1,E93,""))</f>
        <v/>
      </c>
      <c r="V93" s="66"/>
      <c r="W93" s="36"/>
      <c r="X93" s="67"/>
      <c r="Y93" s="67"/>
      <c r="Z93" s="67"/>
      <c r="AD93" s="67"/>
      <c r="AG93" s="69"/>
      <c r="AH93" s="86"/>
      <c r="AI93" s="69"/>
      <c r="AJ93" s="69"/>
      <c r="AK93" s="70"/>
      <c r="AL93" s="70"/>
    </row>
    <row r="94" spans="1:38" ht="12.95" hidden="1" customHeight="1" x14ac:dyDescent="0.25">
      <c r="A94" s="71">
        <v>8</v>
      </c>
      <c r="B94" s="72">
        <f t="shared" ref="B94" si="29">B92+1</f>
        <v>85</v>
      </c>
      <c r="C94" s="72" t="s">
        <v>14</v>
      </c>
      <c r="D94" s="72" t="str">
        <f t="shared" ref="D94:D105" si="30">IF(OR(E94="PAUZA",F94="PAUZA",L94&gt;0,J94&gt;0),"T","N")</f>
        <v>T</v>
      </c>
      <c r="E94" s="73" t="s">
        <v>15</v>
      </c>
      <c r="F94" s="73" t="str">
        <f>'[1]lista startowa'!D9</f>
        <v>MY</v>
      </c>
      <c r="G94" s="74">
        <v>42933</v>
      </c>
      <c r="H94" s="75" t="s">
        <v>16</v>
      </c>
      <c r="I94" s="76" t="s">
        <v>17</v>
      </c>
      <c r="J94" s="77">
        <v>0</v>
      </c>
      <c r="K94" s="78" t="s">
        <v>18</v>
      </c>
      <c r="L94" s="79">
        <v>0</v>
      </c>
      <c r="M94" s="80">
        <v>0</v>
      </c>
      <c r="N94" s="78" t="s">
        <v>18</v>
      </c>
      <c r="O94" s="81">
        <v>0</v>
      </c>
      <c r="P94" s="80">
        <v>0</v>
      </c>
      <c r="Q94" s="82" t="s">
        <v>18</v>
      </c>
      <c r="R94" s="81">
        <v>0</v>
      </c>
      <c r="S94" s="83" t="e">
        <f>2*SUMIF('klasyfikacja indywidualna'!$G$3:$G$105,E94,'klasyfikacja indywidualna'!#REF!)+SUMIF('klasyfikacja indywidualna'!$G$3:$G$105,E94,'klasyfikacja indywidualna'!#REF!)</f>
        <v>#REF!</v>
      </c>
      <c r="T94" s="84" t="e">
        <f>2*SUMIF('klasyfikacja indywidualna'!$G$3:$G$105,F94,'klasyfikacja indywidualna'!#REF!)+SUMIF('klasyfikacja indywidualna'!$G$3:$G$105,F94,'klasyfikacja indywidualna'!#REF!)</f>
        <v>#REF!</v>
      </c>
      <c r="U94" s="34" t="str">
        <f t="shared" si="28"/>
        <v/>
      </c>
      <c r="V94" s="35" t="str">
        <f t="shared" ref="V94:V105" si="31">IF(OR(E94=V$1,F94=V$1),G94,"")</f>
        <v/>
      </c>
      <c r="W94" s="36"/>
      <c r="X94" s="36"/>
      <c r="Y94" s="36"/>
      <c r="Z94" s="36"/>
      <c r="AA94" s="38"/>
      <c r="AB94" s="38"/>
      <c r="AC94" s="38"/>
      <c r="AD94" s="36"/>
      <c r="AE94" s="38"/>
      <c r="AF94" s="38"/>
      <c r="AH94" s="40"/>
    </row>
    <row r="95" spans="1:38" ht="12.95" hidden="1" customHeight="1" x14ac:dyDescent="0.25">
      <c r="A95" s="85">
        <v>8</v>
      </c>
      <c r="B95" s="21">
        <f t="shared" ref="B95:B157" si="32">B94+1</f>
        <v>86</v>
      </c>
      <c r="C95" s="21" t="s">
        <v>14</v>
      </c>
      <c r="D95" s="21" t="str">
        <f t="shared" si="30"/>
        <v>T</v>
      </c>
      <c r="E95" s="22" t="str">
        <f>'[1]lista startowa'!D8</f>
        <v>KRZYNO1</v>
      </c>
      <c r="F95" s="22" t="str">
        <f>'[1]lista startowa'!D10</f>
        <v>ORANGE LZ</v>
      </c>
      <c r="G95" s="23">
        <v>42933</v>
      </c>
      <c r="H95" s="24" t="s">
        <v>16</v>
      </c>
      <c r="I95" s="25" t="s">
        <v>17</v>
      </c>
      <c r="J95" s="26">
        <v>0</v>
      </c>
      <c r="K95" s="27" t="s">
        <v>18</v>
      </c>
      <c r="L95" s="28">
        <v>2</v>
      </c>
      <c r="M95" s="29">
        <v>8</v>
      </c>
      <c r="N95" s="27" t="s">
        <v>18</v>
      </c>
      <c r="O95" s="30">
        <v>10</v>
      </c>
      <c r="P95" s="29">
        <v>984</v>
      </c>
      <c r="Q95" s="31" t="s">
        <v>18</v>
      </c>
      <c r="R95" s="30">
        <v>1046</v>
      </c>
      <c r="S95" s="32" t="e">
        <f>2*SUMIF('klasyfikacja indywidualna'!$G$3:$G$105,E95,'klasyfikacja indywidualna'!#REF!)+SUMIF('klasyfikacja indywidualna'!$G$3:$G$105,E95,'klasyfikacja indywidualna'!#REF!)</f>
        <v>#REF!</v>
      </c>
      <c r="T95" s="33" t="e">
        <f>2*SUMIF('klasyfikacja indywidualna'!$G$3:$G$105,F95,'klasyfikacja indywidualna'!#REF!)+SUMIF('klasyfikacja indywidualna'!$G$3:$G$105,F95,'klasyfikacja indywidualna'!#REF!)</f>
        <v>#REF!</v>
      </c>
      <c r="U95" s="34" t="str">
        <f t="shared" si="28"/>
        <v/>
      </c>
      <c r="V95" s="35" t="str">
        <f t="shared" si="31"/>
        <v/>
      </c>
      <c r="W95" s="36"/>
      <c r="X95" s="36"/>
      <c r="Y95" s="36"/>
      <c r="Z95" s="36"/>
      <c r="AA95" s="38"/>
      <c r="AB95" s="38"/>
      <c r="AC95" s="38"/>
      <c r="AD95" s="36"/>
      <c r="AE95" s="38"/>
      <c r="AF95" s="38"/>
      <c r="AH95" s="40"/>
    </row>
    <row r="96" spans="1:38" ht="12.75" hidden="1" customHeight="1" x14ac:dyDescent="0.25">
      <c r="A96" s="85">
        <v>8</v>
      </c>
      <c r="B96" s="21">
        <f t="shared" si="32"/>
        <v>87</v>
      </c>
      <c r="C96" s="21" t="s">
        <v>14</v>
      </c>
      <c r="D96" s="21" t="str">
        <f t="shared" si="30"/>
        <v>T</v>
      </c>
      <c r="E96" s="22" t="str">
        <f>'[1]lista startowa'!D2</f>
        <v>ENGLISH PERFECT</v>
      </c>
      <c r="F96" s="22" t="str">
        <f>'[1]lista startowa'!D3</f>
        <v>RYXSAN</v>
      </c>
      <c r="G96" s="23">
        <v>42933</v>
      </c>
      <c r="H96" s="24" t="s">
        <v>16</v>
      </c>
      <c r="I96" s="25" t="s">
        <v>17</v>
      </c>
      <c r="J96" s="26">
        <v>2</v>
      </c>
      <c r="K96" s="27" t="s">
        <v>18</v>
      </c>
      <c r="L96" s="28">
        <v>0</v>
      </c>
      <c r="M96" s="29">
        <v>16</v>
      </c>
      <c r="N96" s="27" t="s">
        <v>18</v>
      </c>
      <c r="O96" s="30">
        <v>2</v>
      </c>
      <c r="P96" s="29">
        <v>1427</v>
      </c>
      <c r="Q96" s="31" t="s">
        <v>18</v>
      </c>
      <c r="R96" s="30">
        <v>1169</v>
      </c>
      <c r="S96" s="32" t="e">
        <f>2*SUMIF('klasyfikacja indywidualna'!$G$3:$G$105,E96,'klasyfikacja indywidualna'!#REF!)+SUMIF('klasyfikacja indywidualna'!$G$3:$G$105,E96,'klasyfikacja indywidualna'!#REF!)</f>
        <v>#REF!</v>
      </c>
      <c r="T96" s="33" t="e">
        <f>2*SUMIF('klasyfikacja indywidualna'!$G$3:$G$105,F96,'klasyfikacja indywidualna'!#REF!)+SUMIF('klasyfikacja indywidualna'!$G$3:$G$105,F96,'klasyfikacja indywidualna'!#REF!)</f>
        <v>#REF!</v>
      </c>
      <c r="U96" s="34" t="str">
        <f t="shared" si="28"/>
        <v/>
      </c>
      <c r="V96" s="35" t="str">
        <f t="shared" si="31"/>
        <v/>
      </c>
      <c r="W96" s="36"/>
      <c r="X96" s="36"/>
      <c r="Y96" s="36"/>
      <c r="Z96" s="36"/>
      <c r="AA96" s="38"/>
      <c r="AB96" s="38"/>
      <c r="AC96" s="38"/>
      <c r="AD96" s="36"/>
      <c r="AE96" s="38"/>
      <c r="AF96" s="38"/>
      <c r="AH96" s="40"/>
    </row>
    <row r="97" spans="1:38" ht="12.95" hidden="1" customHeight="1" x14ac:dyDescent="0.25">
      <c r="A97" s="85">
        <v>8</v>
      </c>
      <c r="B97" s="21">
        <f t="shared" si="32"/>
        <v>88</v>
      </c>
      <c r="C97" s="21" t="s">
        <v>14</v>
      </c>
      <c r="D97" s="21" t="str">
        <f t="shared" si="30"/>
        <v>T</v>
      </c>
      <c r="E97" s="22" t="str">
        <f>'[1]lista startowa'!D5</f>
        <v>DOMINO</v>
      </c>
      <c r="F97" s="22" t="str">
        <f>'[1]lista startowa'!D11</f>
        <v>SEBADAR</v>
      </c>
      <c r="G97" s="23">
        <v>42933</v>
      </c>
      <c r="H97" s="24" t="s">
        <v>19</v>
      </c>
      <c r="I97" s="25" t="s">
        <v>17</v>
      </c>
      <c r="J97" s="26">
        <v>0</v>
      </c>
      <c r="K97" s="27" t="s">
        <v>18</v>
      </c>
      <c r="L97" s="28">
        <v>2</v>
      </c>
      <c r="M97" s="29">
        <v>8</v>
      </c>
      <c r="N97" s="27" t="s">
        <v>18</v>
      </c>
      <c r="O97" s="30">
        <v>10</v>
      </c>
      <c r="P97" s="29">
        <v>1309</v>
      </c>
      <c r="Q97" s="31" t="s">
        <v>18</v>
      </c>
      <c r="R97" s="30">
        <v>1308</v>
      </c>
      <c r="S97" s="32" t="e">
        <f>2*SUMIF('klasyfikacja indywidualna'!$G$3:$G$105,E97,'klasyfikacja indywidualna'!#REF!)+SUMIF('klasyfikacja indywidualna'!$G$3:$G$105,E97,'klasyfikacja indywidualna'!#REF!)</f>
        <v>#REF!</v>
      </c>
      <c r="T97" s="33" t="e">
        <f>2*SUMIF('klasyfikacja indywidualna'!$G$3:$G$105,F97,'klasyfikacja indywidualna'!#REF!)+SUMIF('klasyfikacja indywidualna'!$G$3:$G$105,F97,'klasyfikacja indywidualna'!#REF!)</f>
        <v>#REF!</v>
      </c>
      <c r="U97" s="34" t="str">
        <f t="shared" si="28"/>
        <v/>
      </c>
      <c r="V97" s="35" t="str">
        <f t="shared" si="31"/>
        <v/>
      </c>
      <c r="W97" s="36"/>
      <c r="X97" s="36"/>
      <c r="Y97" s="36"/>
      <c r="Z97" s="36"/>
      <c r="AA97" s="38"/>
      <c r="AB97" s="38"/>
      <c r="AC97" s="38"/>
      <c r="AD97" s="36"/>
      <c r="AE97" s="38"/>
      <c r="AF97" s="38"/>
      <c r="AH97" s="40"/>
    </row>
    <row r="98" spans="1:38" ht="12.95" hidden="1" customHeight="1" x14ac:dyDescent="0.25">
      <c r="A98" s="85">
        <v>8</v>
      </c>
      <c r="B98" s="21">
        <f t="shared" si="32"/>
        <v>89</v>
      </c>
      <c r="C98" s="21" t="s">
        <v>14</v>
      </c>
      <c r="D98" s="21" t="str">
        <f t="shared" si="30"/>
        <v>T</v>
      </c>
      <c r="E98" s="22" t="str">
        <f>'[1]lista startowa'!D7</f>
        <v>FIERRY TITANS</v>
      </c>
      <c r="F98" s="22" t="str">
        <f>'[1]lista startowa'!D12</f>
        <v>LEDWO</v>
      </c>
      <c r="G98" s="23">
        <v>42933</v>
      </c>
      <c r="H98" s="24" t="s">
        <v>19</v>
      </c>
      <c r="I98" s="25" t="s">
        <v>17</v>
      </c>
      <c r="J98" s="26">
        <v>0</v>
      </c>
      <c r="K98" s="27" t="s">
        <v>18</v>
      </c>
      <c r="L98" s="28">
        <v>2</v>
      </c>
      <c r="M98" s="29">
        <v>8</v>
      </c>
      <c r="N98" s="27" t="s">
        <v>18</v>
      </c>
      <c r="O98" s="30">
        <v>10</v>
      </c>
      <c r="P98" s="29">
        <v>1398</v>
      </c>
      <c r="Q98" s="31" t="s">
        <v>18</v>
      </c>
      <c r="R98" s="30">
        <v>1506</v>
      </c>
      <c r="S98" s="32" t="e">
        <f>2*SUMIF('klasyfikacja indywidualna'!$G$3:$G$105,E98,'klasyfikacja indywidualna'!#REF!)+SUMIF('klasyfikacja indywidualna'!$G$3:$G$105,E98,'klasyfikacja indywidualna'!#REF!)</f>
        <v>#REF!</v>
      </c>
      <c r="T98" s="33" t="e">
        <f>2*SUMIF('klasyfikacja indywidualna'!$G$3:$G$105,F98,'klasyfikacja indywidualna'!#REF!)+SUMIF('klasyfikacja indywidualna'!$G$3:$G$105,F98,'klasyfikacja indywidualna'!#REF!)</f>
        <v>#REF!</v>
      </c>
      <c r="U98" s="34" t="str">
        <f t="shared" si="28"/>
        <v/>
      </c>
      <c r="V98" s="35" t="str">
        <f t="shared" si="31"/>
        <v/>
      </c>
      <c r="W98" s="36"/>
      <c r="X98" s="36"/>
      <c r="Y98" s="36"/>
      <c r="Z98" s="36"/>
      <c r="AA98" s="38"/>
      <c r="AB98" s="38"/>
      <c r="AC98" s="38"/>
      <c r="AD98" s="36"/>
      <c r="AE98" s="38"/>
      <c r="AF98" s="38"/>
      <c r="AH98" s="40"/>
    </row>
    <row r="99" spans="1:38" ht="12.95" hidden="1" customHeight="1" x14ac:dyDescent="0.25">
      <c r="A99" s="85">
        <v>8</v>
      </c>
      <c r="B99" s="21">
        <f t="shared" si="32"/>
        <v>90</v>
      </c>
      <c r="C99" s="21" t="s">
        <v>14</v>
      </c>
      <c r="D99" s="21" t="str">
        <f t="shared" si="30"/>
        <v>T</v>
      </c>
      <c r="E99" s="22" t="str">
        <f>'[1]lista startowa'!D4</f>
        <v>BRACIA</v>
      </c>
      <c r="F99" s="22" t="str">
        <f>'[1]lista startowa'!D6</f>
        <v>ELJAN</v>
      </c>
      <c r="G99" s="23">
        <v>42933</v>
      </c>
      <c r="H99" s="24" t="s">
        <v>19</v>
      </c>
      <c r="I99" s="25" t="s">
        <v>17</v>
      </c>
      <c r="J99" s="26">
        <v>2</v>
      </c>
      <c r="K99" s="27" t="s">
        <v>18</v>
      </c>
      <c r="L99" s="28">
        <v>0</v>
      </c>
      <c r="M99" s="29">
        <v>16</v>
      </c>
      <c r="N99" s="27" t="s">
        <v>18</v>
      </c>
      <c r="O99" s="30">
        <v>2</v>
      </c>
      <c r="P99" s="29">
        <v>1384</v>
      </c>
      <c r="Q99" s="31" t="s">
        <v>18</v>
      </c>
      <c r="R99" s="30">
        <v>1208</v>
      </c>
      <c r="S99" s="32" t="e">
        <f>2*SUMIF('klasyfikacja indywidualna'!$G$3:$G$105,E99,'klasyfikacja indywidualna'!#REF!)+SUMIF('klasyfikacja indywidualna'!$G$3:$G$105,E99,'klasyfikacja indywidualna'!#REF!)</f>
        <v>#REF!</v>
      </c>
      <c r="T99" s="33" t="e">
        <f>2*SUMIF('klasyfikacja indywidualna'!$G$3:$G$105,F99,'klasyfikacja indywidualna'!#REF!)+SUMIF('klasyfikacja indywidualna'!$G$3:$G$105,F99,'klasyfikacja indywidualna'!#REF!)</f>
        <v>#REF!</v>
      </c>
      <c r="U99" s="34" t="str">
        <f t="shared" si="28"/>
        <v/>
      </c>
      <c r="V99" s="35" t="str">
        <f t="shared" si="31"/>
        <v/>
      </c>
      <c r="W99" s="36"/>
      <c r="X99" s="36"/>
      <c r="Y99" s="36"/>
      <c r="Z99" s="36"/>
      <c r="AA99" s="38"/>
      <c r="AB99" s="38"/>
      <c r="AC99" s="38"/>
      <c r="AD99" s="36"/>
      <c r="AE99" s="38"/>
      <c r="AF99" s="38"/>
      <c r="AH99" s="40"/>
    </row>
    <row r="100" spans="1:38" ht="12.95" hidden="1" customHeight="1" x14ac:dyDescent="0.25">
      <c r="A100" s="85">
        <v>8</v>
      </c>
      <c r="B100" s="21">
        <f t="shared" si="32"/>
        <v>91</v>
      </c>
      <c r="C100" s="21" t="s">
        <v>20</v>
      </c>
      <c r="D100" s="21" t="str">
        <f t="shared" si="30"/>
        <v>T</v>
      </c>
      <c r="E100" s="22" t="s">
        <v>15</v>
      </c>
      <c r="F100" s="22" t="str">
        <f>'[1]lista startowa'!D20</f>
        <v>STATYŚCI</v>
      </c>
      <c r="G100" s="23">
        <v>42934</v>
      </c>
      <c r="H100" s="24" t="s">
        <v>16</v>
      </c>
      <c r="I100" s="25" t="s">
        <v>21</v>
      </c>
      <c r="J100" s="26">
        <v>0</v>
      </c>
      <c r="K100" s="27" t="s">
        <v>18</v>
      </c>
      <c r="L100" s="28">
        <v>0</v>
      </c>
      <c r="M100" s="29">
        <v>0</v>
      </c>
      <c r="N100" s="27" t="s">
        <v>18</v>
      </c>
      <c r="O100" s="30">
        <v>0</v>
      </c>
      <c r="P100" s="29">
        <v>0</v>
      </c>
      <c r="Q100" s="31" t="s">
        <v>18</v>
      </c>
      <c r="R100" s="30">
        <v>0</v>
      </c>
      <c r="S100" s="32" t="e">
        <f>2*SUMIF('klasyfikacja indywidualna'!$G$3:$G$105,E100,'klasyfikacja indywidualna'!#REF!)+SUMIF('klasyfikacja indywidualna'!$G$3:$G$105,E100,'klasyfikacja indywidualna'!#REF!)</f>
        <v>#REF!</v>
      </c>
      <c r="T100" s="33" t="e">
        <f>2*SUMIF('klasyfikacja indywidualna'!$G$3:$G$105,F100,'klasyfikacja indywidualna'!#REF!)+SUMIF('klasyfikacja indywidualna'!$G$3:$G$105,F100,'klasyfikacja indywidualna'!#REF!)</f>
        <v>#REF!</v>
      </c>
      <c r="U100" s="34" t="str">
        <f t="shared" si="28"/>
        <v/>
      </c>
      <c r="V100" s="35" t="str">
        <f t="shared" si="31"/>
        <v/>
      </c>
      <c r="W100" s="36"/>
      <c r="X100" s="36"/>
      <c r="Y100" s="36"/>
      <c r="Z100" s="36"/>
      <c r="AA100" s="38"/>
      <c r="AB100" s="38"/>
      <c r="AC100" s="38"/>
      <c r="AD100" s="36"/>
      <c r="AE100" s="38"/>
      <c r="AF100" s="38"/>
      <c r="AH100" s="40"/>
    </row>
    <row r="101" spans="1:38" ht="12.95" hidden="1" customHeight="1" x14ac:dyDescent="0.25">
      <c r="A101" s="85">
        <v>8</v>
      </c>
      <c r="B101" s="21">
        <f t="shared" si="32"/>
        <v>92</v>
      </c>
      <c r="C101" s="21" t="s">
        <v>20</v>
      </c>
      <c r="D101" s="21" t="str">
        <f t="shared" si="30"/>
        <v>T</v>
      </c>
      <c r="E101" s="22" t="str">
        <f>'[1]lista startowa'!D23</f>
        <v>ZAMASZYSTY TEAM</v>
      </c>
      <c r="F101" s="22" t="str">
        <f>'[1]lista startowa'!D14</f>
        <v>CZADERSI</v>
      </c>
      <c r="G101" s="23">
        <v>42934</v>
      </c>
      <c r="H101" s="24" t="s">
        <v>16</v>
      </c>
      <c r="I101" s="25" t="s">
        <v>21</v>
      </c>
      <c r="J101" s="26">
        <v>2</v>
      </c>
      <c r="K101" s="27" t="s">
        <v>18</v>
      </c>
      <c r="L101" s="28">
        <v>0</v>
      </c>
      <c r="M101" s="29">
        <v>14</v>
      </c>
      <c r="N101" s="27" t="s">
        <v>18</v>
      </c>
      <c r="O101" s="30">
        <v>4</v>
      </c>
      <c r="P101" s="29">
        <v>1295</v>
      </c>
      <c r="Q101" s="31" t="s">
        <v>18</v>
      </c>
      <c r="R101" s="30">
        <v>1118</v>
      </c>
      <c r="S101" s="32" t="e">
        <f>2*SUMIF('klasyfikacja indywidualna'!$G$3:$G$105,E101,'klasyfikacja indywidualna'!#REF!)+SUMIF('klasyfikacja indywidualna'!$G$3:$G$105,E101,'klasyfikacja indywidualna'!#REF!)</f>
        <v>#REF!</v>
      </c>
      <c r="T101" s="33" t="e">
        <f>2*SUMIF('klasyfikacja indywidualna'!$G$3:$G$105,F101,'klasyfikacja indywidualna'!#REF!)+SUMIF('klasyfikacja indywidualna'!$G$3:$G$105,F101,'klasyfikacja indywidualna'!#REF!)</f>
        <v>#REF!</v>
      </c>
      <c r="U101" s="34" t="str">
        <f t="shared" si="28"/>
        <v/>
      </c>
      <c r="V101" s="35" t="str">
        <f t="shared" si="31"/>
        <v/>
      </c>
      <c r="W101" s="36"/>
      <c r="X101" s="36"/>
      <c r="Y101" s="36"/>
      <c r="Z101" s="36"/>
      <c r="AA101" s="38"/>
      <c r="AB101" s="38"/>
      <c r="AC101" s="38"/>
      <c r="AD101" s="36"/>
      <c r="AE101" s="38"/>
      <c r="AF101" s="38"/>
      <c r="AH101" s="40"/>
    </row>
    <row r="102" spans="1:38" ht="12.95" hidden="1" customHeight="1" x14ac:dyDescent="0.25">
      <c r="A102" s="85">
        <v>8</v>
      </c>
      <c r="B102" s="21">
        <f t="shared" si="32"/>
        <v>93</v>
      </c>
      <c r="C102" s="21" t="s">
        <v>20</v>
      </c>
      <c r="D102" s="21" t="str">
        <f t="shared" si="30"/>
        <v>T</v>
      </c>
      <c r="E102" s="22" t="str">
        <f>'[1]lista startowa'!D18</f>
        <v>ORANGE SK</v>
      </c>
      <c r="F102" s="22" t="str">
        <f>'[1]lista startowa'!D15</f>
        <v>JAD</v>
      </c>
      <c r="G102" s="23">
        <v>42934</v>
      </c>
      <c r="H102" s="24" t="s">
        <v>16</v>
      </c>
      <c r="I102" s="25" t="s">
        <v>21</v>
      </c>
      <c r="J102" s="26">
        <v>2</v>
      </c>
      <c r="K102" s="27" t="s">
        <v>18</v>
      </c>
      <c r="L102" s="28">
        <v>0</v>
      </c>
      <c r="M102" s="29">
        <v>16</v>
      </c>
      <c r="N102" s="27" t="s">
        <v>18</v>
      </c>
      <c r="O102" s="30">
        <v>2</v>
      </c>
      <c r="P102" s="29">
        <v>1268</v>
      </c>
      <c r="Q102" s="31" t="s">
        <v>18</v>
      </c>
      <c r="R102" s="30">
        <v>1157</v>
      </c>
      <c r="S102" s="32" t="e">
        <f>2*SUMIF('klasyfikacja indywidualna'!$G$3:$G$105,E102,'klasyfikacja indywidualna'!#REF!)+SUMIF('klasyfikacja indywidualna'!$G$3:$G$105,E102,'klasyfikacja indywidualna'!#REF!)</f>
        <v>#REF!</v>
      </c>
      <c r="T102" s="33" t="e">
        <f>2*SUMIF('klasyfikacja indywidualna'!$G$3:$G$105,F102,'klasyfikacja indywidualna'!#REF!)+SUMIF('klasyfikacja indywidualna'!$G$3:$G$105,F102,'klasyfikacja indywidualna'!#REF!)</f>
        <v>#REF!</v>
      </c>
      <c r="U102" s="34" t="str">
        <f t="shared" si="28"/>
        <v/>
      </c>
      <c r="V102" s="35" t="str">
        <f t="shared" si="31"/>
        <v/>
      </c>
      <c r="W102" s="36"/>
      <c r="X102" s="36"/>
      <c r="Y102" s="36"/>
      <c r="Z102" s="36"/>
      <c r="AA102" s="38"/>
      <c r="AB102" s="38"/>
      <c r="AC102" s="38"/>
      <c r="AD102" s="36"/>
      <c r="AE102" s="38"/>
      <c r="AF102" s="38"/>
      <c r="AH102" s="40"/>
    </row>
    <row r="103" spans="1:38" ht="12.95" hidden="1" customHeight="1" x14ac:dyDescent="0.25">
      <c r="A103" s="85">
        <v>8</v>
      </c>
      <c r="B103" s="21">
        <f t="shared" si="32"/>
        <v>94</v>
      </c>
      <c r="C103" s="21" t="s">
        <v>20</v>
      </c>
      <c r="D103" s="21" t="str">
        <f t="shared" si="30"/>
        <v>T</v>
      </c>
      <c r="E103" s="22" t="str">
        <f>'[1]lista startowa'!D17</f>
        <v>ORANGE DP</v>
      </c>
      <c r="F103" s="22" t="str">
        <f>'[1]lista startowa'!D22</f>
        <v>WIR</v>
      </c>
      <c r="G103" s="23">
        <v>42934</v>
      </c>
      <c r="H103" s="24" t="s">
        <v>19</v>
      </c>
      <c r="I103" s="25" t="s">
        <v>21</v>
      </c>
      <c r="J103" s="26">
        <v>2</v>
      </c>
      <c r="K103" s="27" t="s">
        <v>18</v>
      </c>
      <c r="L103" s="28">
        <v>0</v>
      </c>
      <c r="M103" s="29">
        <v>18</v>
      </c>
      <c r="N103" s="27" t="s">
        <v>18</v>
      </c>
      <c r="O103" s="30">
        <v>0</v>
      </c>
      <c r="P103" s="29">
        <v>1424</v>
      </c>
      <c r="Q103" s="31" t="s">
        <v>18</v>
      </c>
      <c r="R103" s="30">
        <v>1140</v>
      </c>
      <c r="S103" s="32" t="e">
        <f>2*SUMIF('klasyfikacja indywidualna'!$G$3:$G$105,E103,'klasyfikacja indywidualna'!#REF!)+SUMIF('klasyfikacja indywidualna'!$G$3:$G$105,E103,'klasyfikacja indywidualna'!#REF!)</f>
        <v>#REF!</v>
      </c>
      <c r="T103" s="33" t="e">
        <f>2*SUMIF('klasyfikacja indywidualna'!$G$3:$G$105,F103,'klasyfikacja indywidualna'!#REF!)+SUMIF('klasyfikacja indywidualna'!$G$3:$G$105,F103,'klasyfikacja indywidualna'!#REF!)</f>
        <v>#REF!</v>
      </c>
      <c r="U103" s="34" t="str">
        <f t="shared" si="28"/>
        <v/>
      </c>
      <c r="V103" s="35" t="str">
        <f t="shared" si="31"/>
        <v/>
      </c>
      <c r="W103" s="36"/>
      <c r="X103" s="36"/>
      <c r="Y103" s="36"/>
      <c r="Z103" s="36"/>
      <c r="AA103" s="38"/>
      <c r="AB103" s="38"/>
      <c r="AC103" s="38"/>
      <c r="AD103" s="36"/>
      <c r="AE103" s="38"/>
      <c r="AF103" s="38"/>
      <c r="AH103" s="40"/>
    </row>
    <row r="104" spans="1:38" ht="12.95" hidden="1" customHeight="1" x14ac:dyDescent="0.25">
      <c r="A104" s="85">
        <v>8</v>
      </c>
      <c r="B104" s="21">
        <f t="shared" si="32"/>
        <v>95</v>
      </c>
      <c r="C104" s="21" t="s">
        <v>20</v>
      </c>
      <c r="D104" s="21" t="str">
        <f t="shared" si="30"/>
        <v>T</v>
      </c>
      <c r="E104" s="22" t="str">
        <f>'[1]lista startowa'!D19</f>
        <v>RODZINKA</v>
      </c>
      <c r="F104" s="22" t="str">
        <f>'[1]lista startowa'!D16</f>
        <v>ABRH+</v>
      </c>
      <c r="G104" s="23">
        <v>42934</v>
      </c>
      <c r="H104" s="24" t="s">
        <v>19</v>
      </c>
      <c r="I104" s="25" t="s">
        <v>21</v>
      </c>
      <c r="J104" s="26">
        <v>0</v>
      </c>
      <c r="K104" s="27" t="s">
        <v>18</v>
      </c>
      <c r="L104" s="28">
        <v>2</v>
      </c>
      <c r="M104" s="29">
        <v>6</v>
      </c>
      <c r="N104" s="27" t="s">
        <v>18</v>
      </c>
      <c r="O104" s="30">
        <v>12</v>
      </c>
      <c r="P104" s="29">
        <v>1277</v>
      </c>
      <c r="Q104" s="31" t="s">
        <v>18</v>
      </c>
      <c r="R104" s="30">
        <v>1300</v>
      </c>
      <c r="S104" s="32" t="e">
        <f>2*SUMIF('klasyfikacja indywidualna'!$G$3:$G$105,E104,'klasyfikacja indywidualna'!#REF!)+SUMIF('klasyfikacja indywidualna'!$G$3:$G$105,E104,'klasyfikacja indywidualna'!#REF!)</f>
        <v>#REF!</v>
      </c>
      <c r="T104" s="33" t="e">
        <f>2*SUMIF('klasyfikacja indywidualna'!$G$3:$G$105,F104,'klasyfikacja indywidualna'!#REF!)+SUMIF('klasyfikacja indywidualna'!$G$3:$G$105,F104,'klasyfikacja indywidualna'!#REF!)</f>
        <v>#REF!</v>
      </c>
      <c r="U104" s="34" t="str">
        <f t="shared" si="28"/>
        <v/>
      </c>
      <c r="V104" s="35" t="str">
        <f t="shared" si="31"/>
        <v/>
      </c>
      <c r="W104" s="36"/>
      <c r="X104" s="36"/>
      <c r="Y104" s="36"/>
      <c r="Z104" s="36"/>
      <c r="AA104" s="38"/>
      <c r="AB104" s="38"/>
      <c r="AC104" s="38"/>
      <c r="AD104" s="36"/>
      <c r="AE104" s="38"/>
      <c r="AF104" s="38"/>
      <c r="AH104" s="40"/>
    </row>
    <row r="105" spans="1:38" ht="12.95" hidden="1" customHeight="1" x14ac:dyDescent="0.25">
      <c r="A105" s="85">
        <v>8</v>
      </c>
      <c r="B105" s="21">
        <f t="shared" si="32"/>
        <v>96</v>
      </c>
      <c r="C105" s="21" t="s">
        <v>20</v>
      </c>
      <c r="D105" s="21" t="str">
        <f t="shared" si="30"/>
        <v>T</v>
      </c>
      <c r="E105" s="22" t="str">
        <f>'[1]lista startowa'!D21</f>
        <v>TRZYSTU</v>
      </c>
      <c r="F105" s="22" t="str">
        <f>'[1]lista startowa'!D13</f>
        <v>BAUERS</v>
      </c>
      <c r="G105" s="23">
        <v>42934</v>
      </c>
      <c r="H105" s="24" t="s">
        <v>19</v>
      </c>
      <c r="I105" s="25" t="s">
        <v>21</v>
      </c>
      <c r="J105" s="26">
        <v>2</v>
      </c>
      <c r="K105" s="27" t="s">
        <v>18</v>
      </c>
      <c r="L105" s="28">
        <v>0</v>
      </c>
      <c r="M105" s="29">
        <v>12</v>
      </c>
      <c r="N105" s="27" t="s">
        <v>18</v>
      </c>
      <c r="O105" s="30">
        <v>6</v>
      </c>
      <c r="P105" s="29">
        <v>1389</v>
      </c>
      <c r="Q105" s="31" t="s">
        <v>18</v>
      </c>
      <c r="R105" s="30">
        <v>1199</v>
      </c>
      <c r="S105" s="32" t="e">
        <f>2*SUMIF('klasyfikacja indywidualna'!$G$3:$G$105,E105,'klasyfikacja indywidualna'!#REF!)+SUMIF('klasyfikacja indywidualna'!$G$3:$G$105,E105,'klasyfikacja indywidualna'!#REF!)</f>
        <v>#REF!</v>
      </c>
      <c r="T105" s="33" t="e">
        <f>2*SUMIF('klasyfikacja indywidualna'!$G$3:$G$105,F105,'klasyfikacja indywidualna'!#REF!)+SUMIF('klasyfikacja indywidualna'!$G$3:$G$105,F105,'klasyfikacja indywidualna'!#REF!)</f>
        <v>#REF!</v>
      </c>
      <c r="U105" s="34" t="str">
        <f t="shared" si="28"/>
        <v/>
      </c>
      <c r="V105" s="35" t="str">
        <f t="shared" si="31"/>
        <v/>
      </c>
      <c r="W105" s="36"/>
      <c r="X105" s="36"/>
      <c r="Y105" s="36"/>
      <c r="Z105" s="36"/>
      <c r="AA105" s="38"/>
      <c r="AB105" s="38"/>
      <c r="AC105" s="38"/>
      <c r="AD105" s="36"/>
      <c r="AE105" s="38"/>
      <c r="AF105" s="38"/>
      <c r="AH105" s="40"/>
    </row>
    <row r="106" spans="1:38" s="68" customFormat="1" ht="6" customHeight="1" x14ac:dyDescent="0.2">
      <c r="A106" s="57"/>
      <c r="B106" s="58"/>
      <c r="C106" s="58"/>
      <c r="D106" s="58"/>
      <c r="E106" s="59"/>
      <c r="F106" s="59"/>
      <c r="G106" s="60"/>
      <c r="H106" s="58"/>
      <c r="I106" s="58"/>
      <c r="J106" s="61"/>
      <c r="K106" s="62"/>
      <c r="L106" s="63"/>
      <c r="M106" s="61"/>
      <c r="N106" s="62"/>
      <c r="O106" s="63"/>
      <c r="P106" s="61"/>
      <c r="Q106" s="62"/>
      <c r="R106" s="63"/>
      <c r="S106" s="62"/>
      <c r="T106" s="64"/>
      <c r="U106" s="65" t="str">
        <f t="shared" si="28"/>
        <v/>
      </c>
      <c r="V106" s="66"/>
      <c r="W106" s="36"/>
      <c r="X106" s="67"/>
      <c r="Y106" s="67"/>
      <c r="Z106" s="67"/>
      <c r="AD106" s="67"/>
      <c r="AG106" s="69"/>
      <c r="AH106" s="86"/>
      <c r="AI106" s="69"/>
      <c r="AJ106" s="69"/>
      <c r="AK106" s="70"/>
      <c r="AL106" s="70"/>
    </row>
    <row r="107" spans="1:38" ht="12.95" hidden="1" customHeight="1" x14ac:dyDescent="0.25">
      <c r="A107" s="20">
        <v>9</v>
      </c>
      <c r="B107" s="72">
        <f t="shared" ref="B107" si="33">B105+1</f>
        <v>97</v>
      </c>
      <c r="C107" s="21" t="s">
        <v>14</v>
      </c>
      <c r="D107" s="21" t="str">
        <f t="shared" ref="D107:D118" si="34">IF(OR(E107="PAUZA",F107="PAUZA",L107&gt;0,J107&gt;0),"T","N")</f>
        <v>T</v>
      </c>
      <c r="E107" s="22" t="str">
        <f>'[1]lista startowa'!D6</f>
        <v>ELJAN</v>
      </c>
      <c r="F107" s="22" t="s">
        <v>15</v>
      </c>
      <c r="G107" s="23">
        <v>42947</v>
      </c>
      <c r="H107" s="24" t="s">
        <v>16</v>
      </c>
      <c r="I107" s="25" t="s">
        <v>17</v>
      </c>
      <c r="J107" s="26">
        <v>0</v>
      </c>
      <c r="K107" s="27" t="s">
        <v>18</v>
      </c>
      <c r="L107" s="28">
        <v>0</v>
      </c>
      <c r="M107" s="29">
        <v>0</v>
      </c>
      <c r="N107" s="27" t="s">
        <v>18</v>
      </c>
      <c r="O107" s="30">
        <v>0</v>
      </c>
      <c r="P107" s="29">
        <v>0</v>
      </c>
      <c r="Q107" s="31" t="s">
        <v>18</v>
      </c>
      <c r="R107" s="30">
        <v>0</v>
      </c>
      <c r="S107" s="32" t="e">
        <f>2*SUMIF('klasyfikacja indywidualna'!$G$3:$G$105,E107,'klasyfikacja indywidualna'!#REF!)+SUMIF('klasyfikacja indywidualna'!$G$3:$G$105,E107,'klasyfikacja indywidualna'!#REF!)</f>
        <v>#REF!</v>
      </c>
      <c r="T107" s="33" t="e">
        <f>2*SUMIF('klasyfikacja indywidualna'!$G$3:$G$105,F107,'klasyfikacja indywidualna'!#REF!)+SUMIF('klasyfikacja indywidualna'!$G$3:$G$105,F107,'klasyfikacja indywidualna'!#REF!)</f>
        <v>#REF!</v>
      </c>
      <c r="U107" s="34" t="str">
        <f t="shared" si="28"/>
        <v/>
      </c>
      <c r="V107" s="35" t="str">
        <f t="shared" ref="V107:V118" si="35">IF(OR(E107=V$1,F107=V$1),G107,"")</f>
        <v/>
      </c>
      <c r="W107" s="36"/>
      <c r="X107" s="36"/>
      <c r="Y107" s="36"/>
      <c r="Z107" s="36"/>
      <c r="AA107" s="37"/>
      <c r="AB107" s="38"/>
      <c r="AC107" s="38"/>
      <c r="AD107" s="36"/>
      <c r="AE107" s="38"/>
      <c r="AF107" s="38"/>
      <c r="AH107" s="40"/>
    </row>
    <row r="108" spans="1:38" ht="12.95" hidden="1" customHeight="1" x14ac:dyDescent="0.25">
      <c r="A108" s="20">
        <v>9</v>
      </c>
      <c r="B108" s="21">
        <f t="shared" ref="B108" si="36">B107+1</f>
        <v>98</v>
      </c>
      <c r="C108" s="21" t="s">
        <v>14</v>
      </c>
      <c r="D108" s="21" t="str">
        <f t="shared" si="34"/>
        <v>T</v>
      </c>
      <c r="E108" s="22" t="str">
        <f>'[1]lista startowa'!D12</f>
        <v>LEDWO</v>
      </c>
      <c r="F108" s="22" t="str">
        <f>'[1]lista startowa'!D4</f>
        <v>BRACIA</v>
      </c>
      <c r="G108" s="23">
        <v>42947</v>
      </c>
      <c r="H108" s="24" t="s">
        <v>16</v>
      </c>
      <c r="I108" s="25" t="s">
        <v>17</v>
      </c>
      <c r="J108" s="26">
        <v>2</v>
      </c>
      <c r="K108" s="27" t="s">
        <v>18</v>
      </c>
      <c r="L108" s="28">
        <v>0</v>
      </c>
      <c r="M108" s="29">
        <v>16</v>
      </c>
      <c r="N108" s="27" t="s">
        <v>18</v>
      </c>
      <c r="O108" s="30">
        <v>2</v>
      </c>
      <c r="P108" s="29">
        <v>1424</v>
      </c>
      <c r="Q108" s="31" t="s">
        <v>18</v>
      </c>
      <c r="R108" s="30">
        <v>1198</v>
      </c>
      <c r="S108" s="32" t="e">
        <f>2*SUMIF('klasyfikacja indywidualna'!$G$3:$G$105,E108,'klasyfikacja indywidualna'!#REF!)+SUMIF('klasyfikacja indywidualna'!$G$3:$G$105,E108,'klasyfikacja indywidualna'!#REF!)</f>
        <v>#REF!</v>
      </c>
      <c r="T108" s="33" t="e">
        <f>2*SUMIF('klasyfikacja indywidualna'!$G$3:$G$105,F108,'klasyfikacja indywidualna'!#REF!)+SUMIF('klasyfikacja indywidualna'!$G$3:$G$105,F108,'klasyfikacja indywidualna'!#REF!)</f>
        <v>#REF!</v>
      </c>
      <c r="U108" s="34" t="str">
        <f t="shared" si="28"/>
        <v/>
      </c>
      <c r="V108" s="35" t="str">
        <f t="shared" si="35"/>
        <v/>
      </c>
      <c r="W108" s="36"/>
      <c r="X108" s="36"/>
      <c r="Y108" s="36"/>
      <c r="Z108" s="36"/>
      <c r="AA108" s="38"/>
      <c r="AB108" s="38"/>
      <c r="AC108" s="38"/>
      <c r="AD108" s="36"/>
      <c r="AE108" s="38"/>
      <c r="AF108" s="38"/>
      <c r="AH108" s="40"/>
    </row>
    <row r="109" spans="1:38" ht="12.95" hidden="1" customHeight="1" x14ac:dyDescent="0.25">
      <c r="A109" s="20">
        <v>9</v>
      </c>
      <c r="B109" s="21">
        <f t="shared" si="32"/>
        <v>99</v>
      </c>
      <c r="C109" s="21" t="s">
        <v>14</v>
      </c>
      <c r="D109" s="21" t="str">
        <f t="shared" si="34"/>
        <v>T</v>
      </c>
      <c r="E109" s="22" t="str">
        <f>'[1]lista startowa'!D11</f>
        <v>SEBADAR</v>
      </c>
      <c r="F109" s="22" t="str">
        <f>'[1]lista startowa'!D7</f>
        <v>FIERRY TITANS</v>
      </c>
      <c r="G109" s="23">
        <v>42947</v>
      </c>
      <c r="H109" s="24" t="s">
        <v>16</v>
      </c>
      <c r="I109" s="25" t="s">
        <v>17</v>
      </c>
      <c r="J109" s="26">
        <v>2</v>
      </c>
      <c r="K109" s="27" t="s">
        <v>18</v>
      </c>
      <c r="L109" s="28">
        <v>0</v>
      </c>
      <c r="M109" s="29">
        <v>12</v>
      </c>
      <c r="N109" s="27" t="s">
        <v>18</v>
      </c>
      <c r="O109" s="30">
        <v>6</v>
      </c>
      <c r="P109" s="29">
        <v>1234</v>
      </c>
      <c r="Q109" s="31" t="s">
        <v>18</v>
      </c>
      <c r="R109" s="30">
        <v>1212</v>
      </c>
      <c r="S109" s="32" t="e">
        <f>2*SUMIF('klasyfikacja indywidualna'!$G$3:$G$105,E109,'klasyfikacja indywidualna'!#REF!)+SUMIF('klasyfikacja indywidualna'!$G$3:$G$105,E109,'klasyfikacja indywidualna'!#REF!)</f>
        <v>#REF!</v>
      </c>
      <c r="T109" s="33" t="e">
        <f>2*SUMIF('klasyfikacja indywidualna'!$G$3:$G$105,F109,'klasyfikacja indywidualna'!#REF!)+SUMIF('klasyfikacja indywidualna'!$G$3:$G$105,F109,'klasyfikacja indywidualna'!#REF!)</f>
        <v>#REF!</v>
      </c>
      <c r="U109" s="34" t="str">
        <f t="shared" si="28"/>
        <v/>
      </c>
      <c r="V109" s="35" t="str">
        <f t="shared" si="35"/>
        <v/>
      </c>
      <c r="W109" s="36"/>
      <c r="X109" s="36"/>
      <c r="Y109" s="36"/>
      <c r="Z109" s="36"/>
      <c r="AA109" s="38"/>
      <c r="AB109" s="38"/>
      <c r="AC109" s="38"/>
      <c r="AD109" s="36"/>
      <c r="AE109" s="38"/>
      <c r="AF109" s="38"/>
      <c r="AH109" s="40"/>
    </row>
    <row r="110" spans="1:38" ht="12.95" hidden="1" customHeight="1" x14ac:dyDescent="0.25">
      <c r="A110" s="20">
        <v>9</v>
      </c>
      <c r="B110" s="21">
        <f t="shared" si="32"/>
        <v>100</v>
      </c>
      <c r="C110" s="21" t="s">
        <v>14</v>
      </c>
      <c r="D110" s="21" t="str">
        <f t="shared" si="34"/>
        <v>T</v>
      </c>
      <c r="E110" s="22" t="str">
        <f>'[1]lista startowa'!D3</f>
        <v>RYXSAN</v>
      </c>
      <c r="F110" s="22" t="str">
        <f>'[1]lista startowa'!D5</f>
        <v>DOMINO</v>
      </c>
      <c r="G110" s="23">
        <v>42947</v>
      </c>
      <c r="H110" s="24" t="s">
        <v>19</v>
      </c>
      <c r="I110" s="25" t="s">
        <v>17</v>
      </c>
      <c r="J110" s="26">
        <v>0</v>
      </c>
      <c r="K110" s="27" t="s">
        <v>18</v>
      </c>
      <c r="L110" s="28">
        <v>2</v>
      </c>
      <c r="M110" s="29">
        <v>8</v>
      </c>
      <c r="N110" s="27" t="s">
        <v>18</v>
      </c>
      <c r="O110" s="30">
        <v>10</v>
      </c>
      <c r="P110" s="29">
        <v>1227</v>
      </c>
      <c r="Q110" s="31" t="s">
        <v>18</v>
      </c>
      <c r="R110" s="30">
        <v>1203</v>
      </c>
      <c r="S110" s="32" t="e">
        <f>2*SUMIF('klasyfikacja indywidualna'!$G$3:$G$105,E110,'klasyfikacja indywidualna'!#REF!)+SUMIF('klasyfikacja indywidualna'!$G$3:$G$105,E110,'klasyfikacja indywidualna'!#REF!)</f>
        <v>#REF!</v>
      </c>
      <c r="T110" s="33" t="e">
        <f>2*SUMIF('klasyfikacja indywidualna'!$G$3:$G$105,F110,'klasyfikacja indywidualna'!#REF!)+SUMIF('klasyfikacja indywidualna'!$G$3:$G$105,F110,'klasyfikacja indywidualna'!#REF!)</f>
        <v>#REF!</v>
      </c>
      <c r="U110" s="34" t="str">
        <f t="shared" si="28"/>
        <v/>
      </c>
      <c r="V110" s="35" t="str">
        <f t="shared" si="35"/>
        <v/>
      </c>
      <c r="W110" s="36"/>
      <c r="X110" s="36"/>
      <c r="Y110" s="36"/>
      <c r="Z110" s="36"/>
      <c r="AA110" s="38"/>
      <c r="AB110" s="38"/>
      <c r="AC110" s="38"/>
      <c r="AD110" s="36"/>
      <c r="AE110" s="38"/>
      <c r="AF110" s="38"/>
      <c r="AH110" s="40"/>
    </row>
    <row r="111" spans="1:38" ht="12.95" hidden="1" customHeight="1" x14ac:dyDescent="0.25">
      <c r="A111" s="20">
        <v>9</v>
      </c>
      <c r="B111" s="21">
        <f t="shared" si="32"/>
        <v>101</v>
      </c>
      <c r="C111" s="21" t="s">
        <v>14</v>
      </c>
      <c r="D111" s="21" t="str">
        <f t="shared" si="34"/>
        <v>T</v>
      </c>
      <c r="E111" s="22" t="str">
        <f>'[1]lista startowa'!D10</f>
        <v>ORANGE LZ</v>
      </c>
      <c r="F111" s="22" t="str">
        <f>'[1]lista startowa'!D2</f>
        <v>ENGLISH PERFECT</v>
      </c>
      <c r="G111" s="23">
        <v>42947</v>
      </c>
      <c r="H111" s="24" t="s">
        <v>19</v>
      </c>
      <c r="I111" s="25" t="s">
        <v>17</v>
      </c>
      <c r="J111" s="26">
        <v>0</v>
      </c>
      <c r="K111" s="27" t="s">
        <v>18</v>
      </c>
      <c r="L111" s="28">
        <v>2</v>
      </c>
      <c r="M111" s="29">
        <v>0</v>
      </c>
      <c r="N111" s="27" t="s">
        <v>18</v>
      </c>
      <c r="O111" s="30">
        <v>18</v>
      </c>
      <c r="P111" s="29">
        <v>1173</v>
      </c>
      <c r="Q111" s="31" t="s">
        <v>18</v>
      </c>
      <c r="R111" s="30">
        <v>1536</v>
      </c>
      <c r="S111" s="32" t="e">
        <f>2*SUMIF('klasyfikacja indywidualna'!$G$3:$G$105,E111,'klasyfikacja indywidualna'!#REF!)+SUMIF('klasyfikacja indywidualna'!$G$3:$G$105,E111,'klasyfikacja indywidualna'!#REF!)</f>
        <v>#REF!</v>
      </c>
      <c r="T111" s="33" t="e">
        <f>2*SUMIF('klasyfikacja indywidualna'!$G$3:$G$105,F111,'klasyfikacja indywidualna'!#REF!)+SUMIF('klasyfikacja indywidualna'!$G$3:$G$105,F111,'klasyfikacja indywidualna'!#REF!)</f>
        <v>#REF!</v>
      </c>
      <c r="U111" s="34" t="str">
        <f t="shared" si="28"/>
        <v/>
      </c>
      <c r="V111" s="35" t="str">
        <f t="shared" si="35"/>
        <v/>
      </c>
      <c r="W111" s="36"/>
      <c r="X111" s="36"/>
      <c r="Y111" s="36"/>
      <c r="Z111" s="36"/>
      <c r="AA111" s="38"/>
      <c r="AB111" s="38"/>
      <c r="AC111" s="38"/>
      <c r="AD111" s="36"/>
      <c r="AE111" s="38"/>
      <c r="AF111" s="38"/>
      <c r="AH111" s="40"/>
    </row>
    <row r="112" spans="1:38" ht="12.95" hidden="1" customHeight="1" x14ac:dyDescent="0.25">
      <c r="A112" s="20">
        <v>9</v>
      </c>
      <c r="B112" s="21">
        <f t="shared" si="32"/>
        <v>102</v>
      </c>
      <c r="C112" s="21" t="s">
        <v>14</v>
      </c>
      <c r="D112" s="21" t="str">
        <f t="shared" si="34"/>
        <v>T</v>
      </c>
      <c r="E112" s="22" t="str">
        <f>'[1]lista startowa'!D9</f>
        <v>MY</v>
      </c>
      <c r="F112" s="22" t="str">
        <f>'[1]lista startowa'!D8</f>
        <v>KRZYNO1</v>
      </c>
      <c r="G112" s="23">
        <v>42947</v>
      </c>
      <c r="H112" s="24" t="s">
        <v>19</v>
      </c>
      <c r="I112" s="25" t="s">
        <v>17</v>
      </c>
      <c r="J112" s="26">
        <v>2</v>
      </c>
      <c r="K112" s="27" t="s">
        <v>18</v>
      </c>
      <c r="L112" s="28">
        <v>0</v>
      </c>
      <c r="M112" s="29">
        <v>10</v>
      </c>
      <c r="N112" s="27" t="s">
        <v>18</v>
      </c>
      <c r="O112" s="30">
        <v>8</v>
      </c>
      <c r="P112" s="29">
        <v>1090</v>
      </c>
      <c r="Q112" s="31" t="s">
        <v>18</v>
      </c>
      <c r="R112" s="30">
        <v>1066</v>
      </c>
      <c r="S112" s="32" t="e">
        <f>2*SUMIF('klasyfikacja indywidualna'!$G$3:$G$105,E112,'klasyfikacja indywidualna'!#REF!)+SUMIF('klasyfikacja indywidualna'!$G$3:$G$105,E112,'klasyfikacja indywidualna'!#REF!)</f>
        <v>#REF!</v>
      </c>
      <c r="T112" s="33" t="e">
        <f>2*SUMIF('klasyfikacja indywidualna'!$G$3:$G$105,F112,'klasyfikacja indywidualna'!#REF!)+SUMIF('klasyfikacja indywidualna'!$G$3:$G$105,F112,'klasyfikacja indywidualna'!#REF!)</f>
        <v>#REF!</v>
      </c>
      <c r="U112" s="34" t="str">
        <f t="shared" si="28"/>
        <v/>
      </c>
      <c r="V112" s="35" t="str">
        <f t="shared" si="35"/>
        <v/>
      </c>
      <c r="W112" s="36"/>
      <c r="X112" s="36"/>
      <c r="Y112" s="36"/>
      <c r="Z112" s="36"/>
      <c r="AA112" s="38"/>
      <c r="AB112" s="38"/>
      <c r="AC112" s="38"/>
      <c r="AD112" s="36"/>
      <c r="AE112" s="38"/>
      <c r="AF112" s="38"/>
      <c r="AH112" s="40"/>
    </row>
    <row r="113" spans="1:38" ht="12.95" hidden="1" customHeight="1" x14ac:dyDescent="0.25">
      <c r="A113" s="20">
        <v>9</v>
      </c>
      <c r="B113" s="21">
        <f t="shared" si="32"/>
        <v>103</v>
      </c>
      <c r="C113" s="21" t="s">
        <v>20</v>
      </c>
      <c r="D113" s="21" t="str">
        <f t="shared" si="34"/>
        <v>T</v>
      </c>
      <c r="E113" s="22" t="str">
        <f>'[1]lista startowa'!D13</f>
        <v>BAUERS</v>
      </c>
      <c r="F113" s="22" t="s">
        <v>15</v>
      </c>
      <c r="G113" s="23">
        <v>42948</v>
      </c>
      <c r="H113" s="24" t="s">
        <v>16</v>
      </c>
      <c r="I113" s="25" t="s">
        <v>21</v>
      </c>
      <c r="J113" s="26">
        <v>0</v>
      </c>
      <c r="K113" s="27" t="s">
        <v>18</v>
      </c>
      <c r="L113" s="28">
        <v>0</v>
      </c>
      <c r="M113" s="29">
        <v>0</v>
      </c>
      <c r="N113" s="27" t="s">
        <v>18</v>
      </c>
      <c r="O113" s="30">
        <v>0</v>
      </c>
      <c r="P113" s="29">
        <v>0</v>
      </c>
      <c r="Q113" s="31" t="s">
        <v>18</v>
      </c>
      <c r="R113" s="30">
        <v>0</v>
      </c>
      <c r="S113" s="32" t="e">
        <f>2*SUMIF('klasyfikacja indywidualna'!$G$3:$G$105,E113,'klasyfikacja indywidualna'!#REF!)+SUMIF('klasyfikacja indywidualna'!$G$3:$G$105,E113,'klasyfikacja indywidualna'!#REF!)</f>
        <v>#REF!</v>
      </c>
      <c r="T113" s="33" t="e">
        <f>2*SUMIF('klasyfikacja indywidualna'!$G$3:$G$105,F113,'klasyfikacja indywidualna'!#REF!)+SUMIF('klasyfikacja indywidualna'!$G$3:$G$105,F113,'klasyfikacja indywidualna'!#REF!)</f>
        <v>#REF!</v>
      </c>
      <c r="U113" s="34" t="str">
        <f t="shared" si="28"/>
        <v/>
      </c>
      <c r="V113" s="35" t="str">
        <f t="shared" si="35"/>
        <v/>
      </c>
      <c r="W113" s="36"/>
      <c r="X113" s="36"/>
      <c r="Y113" s="36"/>
      <c r="Z113" s="36"/>
      <c r="AA113" s="38"/>
      <c r="AB113" s="38"/>
      <c r="AC113" s="38"/>
      <c r="AD113" s="36"/>
      <c r="AE113" s="38"/>
      <c r="AF113" s="38"/>
      <c r="AH113" s="40"/>
    </row>
    <row r="114" spans="1:38" ht="12.95" hidden="1" customHeight="1" x14ac:dyDescent="0.25">
      <c r="A114" s="20">
        <v>9</v>
      </c>
      <c r="B114" s="21">
        <f t="shared" si="32"/>
        <v>104</v>
      </c>
      <c r="C114" s="21" t="s">
        <v>20</v>
      </c>
      <c r="D114" s="21" t="str">
        <f t="shared" si="34"/>
        <v>T</v>
      </c>
      <c r="E114" s="22" t="str">
        <f>'[1]lista startowa'!D16</f>
        <v>ABRH+</v>
      </c>
      <c r="F114" s="22" t="str">
        <f>'[1]lista startowa'!D21</f>
        <v>TRZYSTU</v>
      </c>
      <c r="G114" s="23">
        <v>42948</v>
      </c>
      <c r="H114" s="24" t="s">
        <v>16</v>
      </c>
      <c r="I114" s="25" t="s">
        <v>21</v>
      </c>
      <c r="J114" s="26">
        <v>0</v>
      </c>
      <c r="K114" s="27" t="s">
        <v>18</v>
      </c>
      <c r="L114" s="28">
        <v>2</v>
      </c>
      <c r="M114" s="29">
        <v>6</v>
      </c>
      <c r="N114" s="27" t="s">
        <v>18</v>
      </c>
      <c r="O114" s="30">
        <v>12</v>
      </c>
      <c r="P114" s="29">
        <v>1119</v>
      </c>
      <c r="Q114" s="31" t="s">
        <v>18</v>
      </c>
      <c r="R114" s="30">
        <v>1316</v>
      </c>
      <c r="S114" s="32" t="e">
        <f>2*SUMIF('klasyfikacja indywidualna'!$G$3:$G$105,E114,'klasyfikacja indywidualna'!#REF!)+SUMIF('klasyfikacja indywidualna'!$G$3:$G$105,E114,'klasyfikacja indywidualna'!#REF!)</f>
        <v>#REF!</v>
      </c>
      <c r="T114" s="33" t="e">
        <f>2*SUMIF('klasyfikacja indywidualna'!$G$3:$G$105,F114,'klasyfikacja indywidualna'!#REF!)+SUMIF('klasyfikacja indywidualna'!$G$3:$G$105,F114,'klasyfikacja indywidualna'!#REF!)</f>
        <v>#REF!</v>
      </c>
      <c r="U114" s="34" t="str">
        <f t="shared" si="28"/>
        <v/>
      </c>
      <c r="V114" s="35" t="str">
        <f t="shared" si="35"/>
        <v/>
      </c>
      <c r="W114" s="36"/>
      <c r="X114" s="36"/>
      <c r="Y114" s="36"/>
      <c r="Z114" s="36"/>
      <c r="AA114" s="38"/>
      <c r="AB114" s="38"/>
      <c r="AC114" s="38"/>
      <c r="AD114" s="36"/>
      <c r="AE114" s="38"/>
      <c r="AF114" s="38"/>
      <c r="AH114" s="40"/>
    </row>
    <row r="115" spans="1:38" ht="12.95" hidden="1" customHeight="1" x14ac:dyDescent="0.25">
      <c r="A115" s="20">
        <v>9</v>
      </c>
      <c r="B115" s="21">
        <f t="shared" si="32"/>
        <v>105</v>
      </c>
      <c r="C115" s="21" t="s">
        <v>20</v>
      </c>
      <c r="D115" s="21" t="str">
        <f t="shared" si="34"/>
        <v>T</v>
      </c>
      <c r="E115" s="22" t="str">
        <f>'[1]lista startowa'!D22</f>
        <v>WIR</v>
      </c>
      <c r="F115" s="22" t="str">
        <f>'[1]lista startowa'!D19</f>
        <v>RODZINKA</v>
      </c>
      <c r="G115" s="23">
        <v>42948</v>
      </c>
      <c r="H115" s="24" t="s">
        <v>16</v>
      </c>
      <c r="I115" s="25" t="s">
        <v>21</v>
      </c>
      <c r="J115" s="26">
        <v>0</v>
      </c>
      <c r="K115" s="27" t="s">
        <v>18</v>
      </c>
      <c r="L115" s="28">
        <v>2</v>
      </c>
      <c r="M115" s="29">
        <v>8</v>
      </c>
      <c r="N115" s="27" t="s">
        <v>18</v>
      </c>
      <c r="O115" s="30">
        <v>10</v>
      </c>
      <c r="P115" s="29">
        <v>1119</v>
      </c>
      <c r="Q115" s="31" t="s">
        <v>18</v>
      </c>
      <c r="R115" s="30">
        <v>1159</v>
      </c>
      <c r="S115" s="32" t="e">
        <f>2*SUMIF('klasyfikacja indywidualna'!$G$3:$G$105,E115,'klasyfikacja indywidualna'!#REF!)+SUMIF('klasyfikacja indywidualna'!$G$3:$G$105,E115,'klasyfikacja indywidualna'!#REF!)</f>
        <v>#REF!</v>
      </c>
      <c r="T115" s="33" t="e">
        <f>2*SUMIF('klasyfikacja indywidualna'!$G$3:$G$105,F115,'klasyfikacja indywidualna'!#REF!)+SUMIF('klasyfikacja indywidualna'!$G$3:$G$105,F115,'klasyfikacja indywidualna'!#REF!)</f>
        <v>#REF!</v>
      </c>
      <c r="U115" s="34" t="str">
        <f t="shared" si="28"/>
        <v/>
      </c>
      <c r="V115" s="35" t="str">
        <f t="shared" si="35"/>
        <v/>
      </c>
      <c r="W115" s="36"/>
      <c r="X115" s="36"/>
      <c r="Y115" s="36"/>
      <c r="Z115" s="36"/>
      <c r="AA115" s="38"/>
      <c r="AB115" s="38"/>
      <c r="AC115" s="38"/>
      <c r="AD115" s="36"/>
      <c r="AE115" s="38"/>
      <c r="AF115" s="38"/>
      <c r="AH115" s="40"/>
    </row>
    <row r="116" spans="1:38" ht="12.95" hidden="1" customHeight="1" x14ac:dyDescent="0.25">
      <c r="A116" s="20">
        <v>9</v>
      </c>
      <c r="B116" s="21">
        <f t="shared" si="32"/>
        <v>106</v>
      </c>
      <c r="C116" s="21" t="s">
        <v>20</v>
      </c>
      <c r="D116" s="21" t="str">
        <f t="shared" si="34"/>
        <v>T</v>
      </c>
      <c r="E116" s="22" t="str">
        <f>'[1]lista startowa'!D15</f>
        <v>JAD</v>
      </c>
      <c r="F116" s="22" t="str">
        <f>'[1]lista startowa'!D17</f>
        <v>ORANGE DP</v>
      </c>
      <c r="G116" s="23">
        <v>42948</v>
      </c>
      <c r="H116" s="24" t="s">
        <v>19</v>
      </c>
      <c r="I116" s="25" t="s">
        <v>21</v>
      </c>
      <c r="J116" s="26">
        <v>0</v>
      </c>
      <c r="K116" s="27" t="s">
        <v>18</v>
      </c>
      <c r="L116" s="28">
        <v>2</v>
      </c>
      <c r="M116" s="29">
        <v>4</v>
      </c>
      <c r="N116" s="27" t="s">
        <v>18</v>
      </c>
      <c r="O116" s="30">
        <v>14</v>
      </c>
      <c r="P116" s="29">
        <v>1129</v>
      </c>
      <c r="Q116" s="31" t="s">
        <v>18</v>
      </c>
      <c r="R116" s="30">
        <v>1351</v>
      </c>
      <c r="S116" s="32" t="e">
        <f>2*SUMIF('klasyfikacja indywidualna'!$G$3:$G$105,E116,'klasyfikacja indywidualna'!#REF!)+SUMIF('klasyfikacja indywidualna'!$G$3:$G$105,E116,'klasyfikacja indywidualna'!#REF!)</f>
        <v>#REF!</v>
      </c>
      <c r="T116" s="33" t="e">
        <f>2*SUMIF('klasyfikacja indywidualna'!$G$3:$G$105,F116,'klasyfikacja indywidualna'!#REF!)+SUMIF('klasyfikacja indywidualna'!$G$3:$G$105,F116,'klasyfikacja indywidualna'!#REF!)</f>
        <v>#REF!</v>
      </c>
      <c r="U116" s="34" t="str">
        <f t="shared" si="28"/>
        <v/>
      </c>
      <c r="V116" s="35" t="str">
        <f t="shared" si="35"/>
        <v/>
      </c>
      <c r="W116" s="36"/>
      <c r="X116" s="36"/>
      <c r="Y116" s="36"/>
      <c r="Z116" s="36"/>
      <c r="AA116" s="38"/>
      <c r="AB116" s="38"/>
      <c r="AC116" s="38"/>
      <c r="AD116" s="36"/>
      <c r="AE116" s="38"/>
      <c r="AF116" s="38"/>
      <c r="AH116" s="40"/>
    </row>
    <row r="117" spans="1:38" ht="12.95" hidden="1" customHeight="1" x14ac:dyDescent="0.25">
      <c r="A117" s="20">
        <v>9</v>
      </c>
      <c r="B117" s="21">
        <f t="shared" si="32"/>
        <v>107</v>
      </c>
      <c r="C117" s="21" t="s">
        <v>20</v>
      </c>
      <c r="D117" s="21" t="str">
        <f t="shared" si="34"/>
        <v>T</v>
      </c>
      <c r="E117" s="22" t="str">
        <f>'[1]lista startowa'!D14</f>
        <v>CZADERSI</v>
      </c>
      <c r="F117" s="22" t="str">
        <f>'[1]lista startowa'!D18</f>
        <v>ORANGE SK</v>
      </c>
      <c r="G117" s="23">
        <v>42948</v>
      </c>
      <c r="H117" s="24" t="s">
        <v>19</v>
      </c>
      <c r="I117" s="25" t="s">
        <v>21</v>
      </c>
      <c r="J117" s="26">
        <v>0</v>
      </c>
      <c r="K117" s="27" t="s">
        <v>18</v>
      </c>
      <c r="L117" s="28">
        <v>2</v>
      </c>
      <c r="M117" s="29">
        <v>2</v>
      </c>
      <c r="N117" s="27" t="s">
        <v>18</v>
      </c>
      <c r="O117" s="30">
        <v>16</v>
      </c>
      <c r="P117" s="29">
        <v>1270</v>
      </c>
      <c r="Q117" s="31" t="s">
        <v>18</v>
      </c>
      <c r="R117" s="30">
        <v>1350</v>
      </c>
      <c r="S117" s="32" t="e">
        <f>2*SUMIF('klasyfikacja indywidualna'!$G$3:$G$105,E117,'klasyfikacja indywidualna'!#REF!)+SUMIF('klasyfikacja indywidualna'!$G$3:$G$105,E117,'klasyfikacja indywidualna'!#REF!)</f>
        <v>#REF!</v>
      </c>
      <c r="T117" s="33" t="e">
        <f>2*SUMIF('klasyfikacja indywidualna'!$G$3:$G$105,F117,'klasyfikacja indywidualna'!#REF!)+SUMIF('klasyfikacja indywidualna'!$G$3:$G$105,F117,'klasyfikacja indywidualna'!#REF!)</f>
        <v>#REF!</v>
      </c>
      <c r="U117" s="34" t="str">
        <f t="shared" si="28"/>
        <v/>
      </c>
      <c r="V117" s="35" t="str">
        <f t="shared" si="35"/>
        <v/>
      </c>
      <c r="W117" s="36"/>
      <c r="X117" s="36"/>
      <c r="Y117" s="36"/>
      <c r="Z117" s="36"/>
      <c r="AA117" s="38"/>
      <c r="AB117" s="38"/>
      <c r="AC117" s="38"/>
      <c r="AD117" s="36"/>
      <c r="AE117" s="38"/>
      <c r="AF117" s="38"/>
      <c r="AH117" s="40"/>
    </row>
    <row r="118" spans="1:38" ht="12.95" hidden="1" customHeight="1" x14ac:dyDescent="0.25">
      <c r="A118" s="43">
        <v>9</v>
      </c>
      <c r="B118" s="21">
        <f t="shared" si="32"/>
        <v>108</v>
      </c>
      <c r="C118" s="44" t="s">
        <v>20</v>
      </c>
      <c r="D118" s="44" t="str">
        <f t="shared" si="34"/>
        <v>T</v>
      </c>
      <c r="E118" s="45" t="str">
        <f>'[1]lista startowa'!D20</f>
        <v>STATYŚCI</v>
      </c>
      <c r="F118" s="45" t="str">
        <f>'[1]lista startowa'!D23</f>
        <v>ZAMASZYSTY TEAM</v>
      </c>
      <c r="G118" s="46">
        <v>42948</v>
      </c>
      <c r="H118" s="47" t="s">
        <v>19</v>
      </c>
      <c r="I118" s="48" t="s">
        <v>21</v>
      </c>
      <c r="J118" s="49">
        <v>0</v>
      </c>
      <c r="K118" s="50" t="s">
        <v>18</v>
      </c>
      <c r="L118" s="51">
        <v>2</v>
      </c>
      <c r="M118" s="52">
        <v>0</v>
      </c>
      <c r="N118" s="50" t="s">
        <v>18</v>
      </c>
      <c r="O118" s="53">
        <v>18</v>
      </c>
      <c r="P118" s="52">
        <v>869</v>
      </c>
      <c r="Q118" s="54" t="s">
        <v>18</v>
      </c>
      <c r="R118" s="53">
        <v>1364</v>
      </c>
      <c r="S118" s="55" t="e">
        <f>2*SUMIF('klasyfikacja indywidualna'!$G$3:$G$105,E118,'klasyfikacja indywidualna'!#REF!)+SUMIF('klasyfikacja indywidualna'!$G$3:$G$105,E118,'klasyfikacja indywidualna'!#REF!)</f>
        <v>#REF!</v>
      </c>
      <c r="T118" s="56" t="e">
        <f>2*SUMIF('klasyfikacja indywidualna'!$G$3:$G$105,F118,'klasyfikacja indywidualna'!#REF!)+SUMIF('klasyfikacja indywidualna'!$G$3:$G$105,F118,'klasyfikacja indywidualna'!#REF!)</f>
        <v>#REF!</v>
      </c>
      <c r="U118" s="34" t="str">
        <f t="shared" si="28"/>
        <v/>
      </c>
      <c r="V118" s="35" t="str">
        <f t="shared" si="35"/>
        <v/>
      </c>
      <c r="W118" s="36"/>
      <c r="X118" s="36"/>
      <c r="Y118" s="36"/>
      <c r="Z118" s="36"/>
      <c r="AA118" s="38"/>
      <c r="AB118" s="38"/>
      <c r="AC118" s="38"/>
      <c r="AD118" s="36"/>
      <c r="AE118" s="38"/>
      <c r="AF118" s="38"/>
      <c r="AH118" s="40"/>
    </row>
    <row r="119" spans="1:38" s="68" customFormat="1" ht="6" customHeight="1" x14ac:dyDescent="0.2">
      <c r="A119" s="57"/>
      <c r="B119" s="58"/>
      <c r="C119" s="58"/>
      <c r="D119" s="58"/>
      <c r="E119" s="59"/>
      <c r="F119" s="59"/>
      <c r="G119" s="60"/>
      <c r="H119" s="58"/>
      <c r="I119" s="58"/>
      <c r="J119" s="61"/>
      <c r="K119" s="62"/>
      <c r="L119" s="63"/>
      <c r="M119" s="61"/>
      <c r="N119" s="62"/>
      <c r="O119" s="63"/>
      <c r="P119" s="61"/>
      <c r="Q119" s="62"/>
      <c r="R119" s="63"/>
      <c r="S119" s="62"/>
      <c r="T119" s="64"/>
      <c r="U119" s="65" t="str">
        <f t="shared" si="28"/>
        <v/>
      </c>
      <c r="V119" s="66"/>
      <c r="W119" s="36"/>
      <c r="X119" s="67"/>
      <c r="Y119" s="67"/>
      <c r="Z119" s="67"/>
      <c r="AD119" s="67"/>
      <c r="AG119" s="69"/>
      <c r="AH119" s="86"/>
      <c r="AI119" s="69"/>
      <c r="AJ119" s="69"/>
      <c r="AK119" s="70"/>
      <c r="AL119" s="70"/>
    </row>
    <row r="120" spans="1:38" ht="12.95" hidden="1" customHeight="1" x14ac:dyDescent="0.25">
      <c r="A120" s="71">
        <v>10</v>
      </c>
      <c r="B120" s="72">
        <f t="shared" ref="B120" si="37">B118+1</f>
        <v>109</v>
      </c>
      <c r="C120" s="72" t="s">
        <v>14</v>
      </c>
      <c r="D120" s="72" t="str">
        <f t="shared" ref="D120:D131" si="38">IF(OR(E120="PAUZA",F120="PAUZA",L120&gt;0,J120&gt;0),"T","N")</f>
        <v>T</v>
      </c>
      <c r="E120" s="73" t="s">
        <v>15</v>
      </c>
      <c r="F120" s="73" t="str">
        <f>'[1]lista startowa'!D8</f>
        <v>KRZYNO1</v>
      </c>
      <c r="G120" s="74">
        <v>42961</v>
      </c>
      <c r="H120" s="75" t="s">
        <v>16</v>
      </c>
      <c r="I120" s="76" t="s">
        <v>17</v>
      </c>
      <c r="J120" s="77">
        <v>0</v>
      </c>
      <c r="K120" s="78" t="s">
        <v>18</v>
      </c>
      <c r="L120" s="79">
        <v>0</v>
      </c>
      <c r="M120" s="80">
        <v>0</v>
      </c>
      <c r="N120" s="78" t="s">
        <v>18</v>
      </c>
      <c r="O120" s="81">
        <v>0</v>
      </c>
      <c r="P120" s="80">
        <v>0</v>
      </c>
      <c r="Q120" s="82" t="s">
        <v>18</v>
      </c>
      <c r="R120" s="81">
        <v>0</v>
      </c>
      <c r="S120" s="83" t="e">
        <f>2*SUMIF('klasyfikacja indywidualna'!$G$3:$G$105,E120,'klasyfikacja indywidualna'!#REF!)+SUMIF('klasyfikacja indywidualna'!$G$3:$G$105,E120,'klasyfikacja indywidualna'!#REF!)</f>
        <v>#REF!</v>
      </c>
      <c r="T120" s="84" t="e">
        <f>2*SUMIF('klasyfikacja indywidualna'!$G$3:$G$105,F120,'klasyfikacja indywidualna'!#REF!)+SUMIF('klasyfikacja indywidualna'!$G$3:$G$105,F120,'klasyfikacja indywidualna'!#REF!)</f>
        <v>#REF!</v>
      </c>
      <c r="U120" s="34" t="str">
        <f t="shared" si="28"/>
        <v/>
      </c>
      <c r="V120" s="35" t="str">
        <f t="shared" ref="V120:V131" si="39">IF(OR(E120=V$1,F120=V$1),G120,"")</f>
        <v/>
      </c>
      <c r="W120" s="36"/>
      <c r="X120" s="36"/>
      <c r="Y120" s="36"/>
      <c r="Z120" s="36"/>
      <c r="AA120" s="38"/>
      <c r="AB120" s="38"/>
      <c r="AC120" s="38"/>
      <c r="AD120" s="36"/>
      <c r="AE120" s="38"/>
      <c r="AF120" s="38"/>
      <c r="AH120" s="40"/>
    </row>
    <row r="121" spans="1:38" ht="12.95" hidden="1" customHeight="1" x14ac:dyDescent="0.25">
      <c r="A121" s="85">
        <v>10</v>
      </c>
      <c r="B121" s="21">
        <f t="shared" ref="B121" si="40">B120+1</f>
        <v>110</v>
      </c>
      <c r="C121" s="21" t="s">
        <v>14</v>
      </c>
      <c r="D121" s="21" t="str">
        <f t="shared" si="38"/>
        <v>T</v>
      </c>
      <c r="E121" s="22" t="str">
        <f>'[1]lista startowa'!D2</f>
        <v>ENGLISH PERFECT</v>
      </c>
      <c r="F121" s="22" t="str">
        <f>'[1]lista startowa'!D9</f>
        <v>MY</v>
      </c>
      <c r="G121" s="23">
        <v>42961</v>
      </c>
      <c r="H121" s="24" t="s">
        <v>16</v>
      </c>
      <c r="I121" s="25" t="s">
        <v>17</v>
      </c>
      <c r="J121" s="26">
        <v>2</v>
      </c>
      <c r="K121" s="27" t="s">
        <v>18</v>
      </c>
      <c r="L121" s="28">
        <v>0</v>
      </c>
      <c r="M121" s="29">
        <v>18</v>
      </c>
      <c r="N121" s="27" t="s">
        <v>18</v>
      </c>
      <c r="O121" s="30">
        <v>0</v>
      </c>
      <c r="P121" s="29">
        <v>1525</v>
      </c>
      <c r="Q121" s="31" t="s">
        <v>18</v>
      </c>
      <c r="R121" s="30">
        <v>1000</v>
      </c>
      <c r="S121" s="32" t="e">
        <f>2*SUMIF('klasyfikacja indywidualna'!$G$3:$G$105,E121,'klasyfikacja indywidualna'!#REF!)+SUMIF('klasyfikacja indywidualna'!$G$3:$G$105,E121,'klasyfikacja indywidualna'!#REF!)</f>
        <v>#REF!</v>
      </c>
      <c r="T121" s="33" t="e">
        <f>2*SUMIF('klasyfikacja indywidualna'!$G$3:$G$105,F121,'klasyfikacja indywidualna'!#REF!)+SUMIF('klasyfikacja indywidualna'!$G$3:$G$105,F121,'klasyfikacja indywidualna'!#REF!)</f>
        <v>#REF!</v>
      </c>
      <c r="U121" s="34" t="str">
        <f t="shared" si="28"/>
        <v/>
      </c>
      <c r="V121" s="35" t="str">
        <f t="shared" si="39"/>
        <v/>
      </c>
      <c r="W121" s="36"/>
      <c r="X121" s="36"/>
      <c r="Y121" s="36"/>
      <c r="Z121" s="36"/>
      <c r="AA121" s="38"/>
      <c r="AB121" s="38"/>
      <c r="AC121" s="38"/>
      <c r="AD121" s="36"/>
      <c r="AE121" s="38"/>
      <c r="AF121" s="38"/>
      <c r="AH121" s="40"/>
    </row>
    <row r="122" spans="1:38" ht="12.75" hidden="1" customHeight="1" x14ac:dyDescent="0.25">
      <c r="A122" s="85">
        <v>10</v>
      </c>
      <c r="B122" s="21">
        <f t="shared" si="32"/>
        <v>111</v>
      </c>
      <c r="C122" s="21" t="s">
        <v>14</v>
      </c>
      <c r="D122" s="21" t="str">
        <f t="shared" si="38"/>
        <v>T</v>
      </c>
      <c r="E122" s="22" t="str">
        <f>'[1]lista startowa'!D5</f>
        <v>DOMINO</v>
      </c>
      <c r="F122" s="22" t="str">
        <f>'[1]lista startowa'!D10</f>
        <v>ORANGE LZ</v>
      </c>
      <c r="G122" s="23">
        <v>42961</v>
      </c>
      <c r="H122" s="24" t="s">
        <v>16</v>
      </c>
      <c r="I122" s="25" t="s">
        <v>17</v>
      </c>
      <c r="J122" s="26">
        <v>2</v>
      </c>
      <c r="K122" s="27" t="s">
        <v>18</v>
      </c>
      <c r="L122" s="28">
        <v>0</v>
      </c>
      <c r="M122" s="29">
        <v>12</v>
      </c>
      <c r="N122" s="27" t="s">
        <v>18</v>
      </c>
      <c r="O122" s="30">
        <v>6</v>
      </c>
      <c r="P122" s="29">
        <v>1207</v>
      </c>
      <c r="Q122" s="31" t="s">
        <v>18</v>
      </c>
      <c r="R122" s="30">
        <v>1139</v>
      </c>
      <c r="S122" s="32" t="e">
        <f>2*SUMIF('klasyfikacja indywidualna'!$G$3:$G$105,E122,'klasyfikacja indywidualna'!#REF!)+SUMIF('klasyfikacja indywidualna'!$G$3:$G$105,E122,'klasyfikacja indywidualna'!#REF!)</f>
        <v>#REF!</v>
      </c>
      <c r="T122" s="33" t="e">
        <f>2*SUMIF('klasyfikacja indywidualna'!$G$3:$G$105,F122,'klasyfikacja indywidualna'!#REF!)+SUMIF('klasyfikacja indywidualna'!$G$3:$G$105,F122,'klasyfikacja indywidualna'!#REF!)</f>
        <v>#REF!</v>
      </c>
      <c r="U122" s="34" t="str">
        <f t="shared" si="28"/>
        <v/>
      </c>
      <c r="V122" s="35" t="str">
        <f t="shared" si="39"/>
        <v/>
      </c>
      <c r="W122" s="36"/>
      <c r="X122" s="36"/>
      <c r="Y122" s="36"/>
      <c r="Z122" s="36"/>
      <c r="AA122" s="38"/>
      <c r="AB122" s="38"/>
      <c r="AC122" s="38"/>
      <c r="AD122" s="36"/>
      <c r="AE122" s="38"/>
      <c r="AF122" s="38"/>
      <c r="AH122" s="40"/>
    </row>
    <row r="123" spans="1:38" ht="12.95" hidden="1" customHeight="1" x14ac:dyDescent="0.25">
      <c r="A123" s="85">
        <v>10</v>
      </c>
      <c r="B123" s="21">
        <f t="shared" si="32"/>
        <v>112</v>
      </c>
      <c r="C123" s="21" t="s">
        <v>14</v>
      </c>
      <c r="D123" s="21" t="str">
        <f t="shared" si="38"/>
        <v>T</v>
      </c>
      <c r="E123" s="22" t="str">
        <f>'[1]lista startowa'!D7</f>
        <v>FIERRY TITANS</v>
      </c>
      <c r="F123" s="22" t="str">
        <f>'[1]lista startowa'!D3</f>
        <v>RYXSAN</v>
      </c>
      <c r="G123" s="23">
        <v>42961</v>
      </c>
      <c r="H123" s="24" t="s">
        <v>19</v>
      </c>
      <c r="I123" s="25" t="s">
        <v>17</v>
      </c>
      <c r="J123" s="26">
        <v>2</v>
      </c>
      <c r="K123" s="27" t="s">
        <v>18</v>
      </c>
      <c r="L123" s="28">
        <v>0</v>
      </c>
      <c r="M123" s="29">
        <v>12</v>
      </c>
      <c r="N123" s="27" t="s">
        <v>18</v>
      </c>
      <c r="O123" s="30">
        <v>6</v>
      </c>
      <c r="P123" s="29">
        <v>1401</v>
      </c>
      <c r="Q123" s="31" t="s">
        <v>18</v>
      </c>
      <c r="R123" s="30">
        <v>1273</v>
      </c>
      <c r="S123" s="32" t="e">
        <f>2*SUMIF('klasyfikacja indywidualna'!$G$3:$G$105,E123,'klasyfikacja indywidualna'!#REF!)+SUMIF('klasyfikacja indywidualna'!$G$3:$G$105,E123,'klasyfikacja indywidualna'!#REF!)</f>
        <v>#REF!</v>
      </c>
      <c r="T123" s="33" t="e">
        <f>2*SUMIF('klasyfikacja indywidualna'!$G$3:$G$105,F123,'klasyfikacja indywidualna'!#REF!)+SUMIF('klasyfikacja indywidualna'!$G$3:$G$105,F123,'klasyfikacja indywidualna'!#REF!)</f>
        <v>#REF!</v>
      </c>
      <c r="U123" s="34" t="str">
        <f t="shared" si="28"/>
        <v/>
      </c>
      <c r="V123" s="35" t="str">
        <f t="shared" si="39"/>
        <v/>
      </c>
      <c r="W123" s="36"/>
      <c r="X123" s="36"/>
      <c r="Y123" s="36"/>
      <c r="Z123" s="36"/>
      <c r="AA123" s="38"/>
      <c r="AB123" s="38"/>
      <c r="AC123" s="38"/>
      <c r="AD123" s="36"/>
      <c r="AE123" s="38"/>
      <c r="AF123" s="38"/>
      <c r="AH123" s="40"/>
    </row>
    <row r="124" spans="1:38" ht="12.95" hidden="1" customHeight="1" x14ac:dyDescent="0.25">
      <c r="A124" s="85">
        <v>10</v>
      </c>
      <c r="B124" s="21">
        <f t="shared" si="32"/>
        <v>113</v>
      </c>
      <c r="C124" s="21" t="s">
        <v>14</v>
      </c>
      <c r="D124" s="21" t="str">
        <f t="shared" si="38"/>
        <v>T</v>
      </c>
      <c r="E124" s="22" t="str">
        <f>'[1]lista startowa'!D4</f>
        <v>BRACIA</v>
      </c>
      <c r="F124" s="22" t="str">
        <f>'[1]lista startowa'!D11</f>
        <v>SEBADAR</v>
      </c>
      <c r="G124" s="23">
        <v>42961</v>
      </c>
      <c r="H124" s="24" t="s">
        <v>19</v>
      </c>
      <c r="I124" s="25" t="s">
        <v>17</v>
      </c>
      <c r="J124" s="26">
        <v>0</v>
      </c>
      <c r="K124" s="27" t="s">
        <v>18</v>
      </c>
      <c r="L124" s="28">
        <v>2</v>
      </c>
      <c r="M124" s="29">
        <v>8</v>
      </c>
      <c r="N124" s="27" t="s">
        <v>18</v>
      </c>
      <c r="O124" s="30">
        <v>10</v>
      </c>
      <c r="P124" s="29">
        <v>1351</v>
      </c>
      <c r="Q124" s="31" t="s">
        <v>18</v>
      </c>
      <c r="R124" s="30">
        <v>1388</v>
      </c>
      <c r="S124" s="32" t="e">
        <f>2*SUMIF('klasyfikacja indywidualna'!$G$3:$G$105,E124,'klasyfikacja indywidualna'!#REF!)+SUMIF('klasyfikacja indywidualna'!$G$3:$G$105,E124,'klasyfikacja indywidualna'!#REF!)</f>
        <v>#REF!</v>
      </c>
      <c r="T124" s="33" t="e">
        <f>2*SUMIF('klasyfikacja indywidualna'!$G$3:$G$105,F124,'klasyfikacja indywidualna'!#REF!)+SUMIF('klasyfikacja indywidualna'!$G$3:$G$105,F124,'klasyfikacja indywidualna'!#REF!)</f>
        <v>#REF!</v>
      </c>
      <c r="U124" s="34" t="str">
        <f t="shared" si="28"/>
        <v/>
      </c>
      <c r="V124" s="35" t="str">
        <f t="shared" si="39"/>
        <v/>
      </c>
      <c r="W124" s="36"/>
      <c r="X124" s="36"/>
      <c r="Y124" s="36"/>
      <c r="Z124" s="36"/>
      <c r="AA124" s="38"/>
      <c r="AB124" s="38"/>
      <c r="AC124" s="38"/>
      <c r="AD124" s="36"/>
      <c r="AE124" s="38"/>
      <c r="AF124" s="38"/>
      <c r="AH124" s="40"/>
    </row>
    <row r="125" spans="1:38" ht="12.95" hidden="1" customHeight="1" x14ac:dyDescent="0.25">
      <c r="A125" s="85">
        <v>10</v>
      </c>
      <c r="B125" s="21">
        <f t="shared" si="32"/>
        <v>114</v>
      </c>
      <c r="C125" s="21" t="s">
        <v>14</v>
      </c>
      <c r="D125" s="21" t="str">
        <f t="shared" si="38"/>
        <v>T</v>
      </c>
      <c r="E125" s="22" t="str">
        <f>'[1]lista startowa'!D6</f>
        <v>ELJAN</v>
      </c>
      <c r="F125" s="22" t="str">
        <f>'[1]lista startowa'!D12</f>
        <v>LEDWO</v>
      </c>
      <c r="G125" s="23">
        <v>42961</v>
      </c>
      <c r="H125" s="24" t="s">
        <v>19</v>
      </c>
      <c r="I125" s="25" t="s">
        <v>17</v>
      </c>
      <c r="J125" s="26">
        <v>0</v>
      </c>
      <c r="K125" s="27" t="s">
        <v>18</v>
      </c>
      <c r="L125" s="28">
        <v>2</v>
      </c>
      <c r="M125" s="29">
        <v>8</v>
      </c>
      <c r="N125" s="27" t="s">
        <v>18</v>
      </c>
      <c r="O125" s="30">
        <v>10</v>
      </c>
      <c r="P125" s="29">
        <v>1378</v>
      </c>
      <c r="Q125" s="31" t="s">
        <v>18</v>
      </c>
      <c r="R125" s="30">
        <v>1486</v>
      </c>
      <c r="S125" s="32" t="e">
        <f>2*SUMIF('klasyfikacja indywidualna'!$G$3:$G$105,E125,'klasyfikacja indywidualna'!#REF!)+SUMIF('klasyfikacja indywidualna'!$G$3:$G$105,E125,'klasyfikacja indywidualna'!#REF!)</f>
        <v>#REF!</v>
      </c>
      <c r="T125" s="33" t="e">
        <f>2*SUMIF('klasyfikacja indywidualna'!$G$3:$G$105,F125,'klasyfikacja indywidualna'!#REF!)+SUMIF('klasyfikacja indywidualna'!$G$3:$G$105,F125,'klasyfikacja indywidualna'!#REF!)</f>
        <v>#REF!</v>
      </c>
      <c r="U125" s="34" t="str">
        <f t="shared" si="28"/>
        <v/>
      </c>
      <c r="V125" s="35" t="str">
        <f t="shared" si="39"/>
        <v/>
      </c>
      <c r="W125" s="36"/>
      <c r="X125" s="36"/>
      <c r="Y125" s="36"/>
      <c r="Z125" s="36"/>
      <c r="AA125" s="38"/>
      <c r="AB125" s="38"/>
      <c r="AC125" s="38"/>
      <c r="AD125" s="36"/>
      <c r="AE125" s="38"/>
      <c r="AF125" s="38"/>
      <c r="AH125" s="40"/>
    </row>
    <row r="126" spans="1:38" ht="12.95" hidden="1" customHeight="1" x14ac:dyDescent="0.25">
      <c r="A126" s="85">
        <v>10</v>
      </c>
      <c r="B126" s="21">
        <f t="shared" si="32"/>
        <v>115</v>
      </c>
      <c r="C126" s="21" t="s">
        <v>20</v>
      </c>
      <c r="D126" s="21" t="str">
        <f t="shared" si="38"/>
        <v>T</v>
      </c>
      <c r="E126" s="22" t="s">
        <v>15</v>
      </c>
      <c r="F126" s="22" t="str">
        <f>'[1]lista startowa'!D23</f>
        <v>ZAMASZYSTY TEAM</v>
      </c>
      <c r="G126" s="23">
        <v>42962</v>
      </c>
      <c r="H126" s="24" t="s">
        <v>16</v>
      </c>
      <c r="I126" s="25" t="s">
        <v>21</v>
      </c>
      <c r="J126" s="26">
        <v>0</v>
      </c>
      <c r="K126" s="27" t="s">
        <v>18</v>
      </c>
      <c r="L126" s="28">
        <v>0</v>
      </c>
      <c r="M126" s="29">
        <v>0</v>
      </c>
      <c r="N126" s="27" t="s">
        <v>18</v>
      </c>
      <c r="O126" s="30">
        <v>0</v>
      </c>
      <c r="P126" s="29">
        <v>0</v>
      </c>
      <c r="Q126" s="31" t="s">
        <v>18</v>
      </c>
      <c r="R126" s="30">
        <v>0</v>
      </c>
      <c r="S126" s="32" t="e">
        <f>2*SUMIF('klasyfikacja indywidualna'!$G$3:$G$105,E126,'klasyfikacja indywidualna'!#REF!)+SUMIF('klasyfikacja indywidualna'!$G$3:$G$105,E126,'klasyfikacja indywidualna'!#REF!)</f>
        <v>#REF!</v>
      </c>
      <c r="T126" s="33" t="e">
        <f>2*SUMIF('klasyfikacja indywidualna'!$G$3:$G$105,F126,'klasyfikacja indywidualna'!#REF!)+SUMIF('klasyfikacja indywidualna'!$G$3:$G$105,F126,'klasyfikacja indywidualna'!#REF!)</f>
        <v>#REF!</v>
      </c>
      <c r="U126" s="34" t="str">
        <f t="shared" si="28"/>
        <v/>
      </c>
      <c r="V126" s="35" t="str">
        <f t="shared" si="39"/>
        <v/>
      </c>
      <c r="W126" s="36"/>
      <c r="X126" s="36"/>
      <c r="Y126" s="36"/>
      <c r="Z126" s="36"/>
      <c r="AA126" s="38"/>
      <c r="AB126" s="38"/>
      <c r="AC126" s="38"/>
      <c r="AD126" s="36"/>
      <c r="AE126" s="38"/>
      <c r="AF126" s="38"/>
      <c r="AH126" s="40"/>
    </row>
    <row r="127" spans="1:38" ht="12.95" hidden="1" customHeight="1" x14ac:dyDescent="0.25">
      <c r="A127" s="85">
        <v>10</v>
      </c>
      <c r="B127" s="21">
        <f t="shared" si="32"/>
        <v>116</v>
      </c>
      <c r="C127" s="21" t="s">
        <v>20</v>
      </c>
      <c r="D127" s="21" t="str">
        <f t="shared" si="38"/>
        <v>T</v>
      </c>
      <c r="E127" s="22" t="str">
        <f>'[1]lista startowa'!D18</f>
        <v>ORANGE SK</v>
      </c>
      <c r="F127" s="22" t="str">
        <f>'[1]lista startowa'!D20</f>
        <v>STATYŚCI</v>
      </c>
      <c r="G127" s="23">
        <v>42962</v>
      </c>
      <c r="H127" s="24" t="s">
        <v>16</v>
      </c>
      <c r="I127" s="25" t="s">
        <v>21</v>
      </c>
      <c r="J127" s="26">
        <v>2</v>
      </c>
      <c r="K127" s="27" t="s">
        <v>18</v>
      </c>
      <c r="L127" s="28">
        <v>0</v>
      </c>
      <c r="M127" s="29">
        <v>18</v>
      </c>
      <c r="N127" s="27" t="s">
        <v>18</v>
      </c>
      <c r="O127" s="30">
        <v>0</v>
      </c>
      <c r="P127" s="29">
        <v>1112</v>
      </c>
      <c r="Q127" s="31" t="s">
        <v>18</v>
      </c>
      <c r="R127" s="30">
        <v>695</v>
      </c>
      <c r="S127" s="32" t="e">
        <f>2*SUMIF('klasyfikacja indywidualna'!$G$3:$G$105,E127,'klasyfikacja indywidualna'!#REF!)+SUMIF('klasyfikacja indywidualna'!$G$3:$G$105,E127,'klasyfikacja indywidualna'!#REF!)</f>
        <v>#REF!</v>
      </c>
      <c r="T127" s="33" t="e">
        <f>2*SUMIF('klasyfikacja indywidualna'!$G$3:$G$105,F127,'klasyfikacja indywidualna'!#REF!)+SUMIF('klasyfikacja indywidualna'!$G$3:$G$105,F127,'klasyfikacja indywidualna'!#REF!)</f>
        <v>#REF!</v>
      </c>
      <c r="U127" s="34" t="str">
        <f t="shared" si="28"/>
        <v/>
      </c>
      <c r="V127" s="35" t="str">
        <f t="shared" si="39"/>
        <v/>
      </c>
      <c r="W127" s="36"/>
      <c r="X127" s="36"/>
      <c r="Y127" s="36"/>
      <c r="Z127" s="36"/>
      <c r="AA127" s="38"/>
      <c r="AB127" s="38"/>
      <c r="AC127" s="38"/>
      <c r="AD127" s="36"/>
      <c r="AE127" s="38"/>
      <c r="AF127" s="38"/>
      <c r="AH127" s="40"/>
    </row>
    <row r="128" spans="1:38" ht="12.95" hidden="1" customHeight="1" x14ac:dyDescent="0.25">
      <c r="A128" s="85">
        <v>10</v>
      </c>
      <c r="B128" s="21">
        <f t="shared" si="32"/>
        <v>117</v>
      </c>
      <c r="C128" s="21" t="s">
        <v>20</v>
      </c>
      <c r="D128" s="21" t="str">
        <f t="shared" si="38"/>
        <v>T</v>
      </c>
      <c r="E128" s="22" t="str">
        <f>'[1]lista startowa'!D17</f>
        <v>ORANGE DP</v>
      </c>
      <c r="F128" s="22" t="str">
        <f>'[1]lista startowa'!D14</f>
        <v>CZADERSI</v>
      </c>
      <c r="G128" s="23">
        <v>42962</v>
      </c>
      <c r="H128" s="24" t="s">
        <v>16</v>
      </c>
      <c r="I128" s="25" t="s">
        <v>21</v>
      </c>
      <c r="J128" s="26">
        <v>2</v>
      </c>
      <c r="K128" s="27" t="s">
        <v>18</v>
      </c>
      <c r="L128" s="28">
        <v>0</v>
      </c>
      <c r="M128" s="29">
        <v>14</v>
      </c>
      <c r="N128" s="27" t="s">
        <v>18</v>
      </c>
      <c r="O128" s="30">
        <v>4</v>
      </c>
      <c r="P128" s="29">
        <v>1355</v>
      </c>
      <c r="Q128" s="31" t="s">
        <v>18</v>
      </c>
      <c r="R128" s="30">
        <v>1237</v>
      </c>
      <c r="S128" s="32" t="e">
        <f>2*SUMIF('klasyfikacja indywidualna'!$G$3:$G$105,E128,'klasyfikacja indywidualna'!#REF!)+SUMIF('klasyfikacja indywidualna'!$G$3:$G$105,E128,'klasyfikacja indywidualna'!#REF!)</f>
        <v>#REF!</v>
      </c>
      <c r="T128" s="33" t="e">
        <f>2*SUMIF('klasyfikacja indywidualna'!$G$3:$G$105,F128,'klasyfikacja indywidualna'!#REF!)+SUMIF('klasyfikacja indywidualna'!$G$3:$G$105,F128,'klasyfikacja indywidualna'!#REF!)</f>
        <v>#REF!</v>
      </c>
      <c r="U128" s="34" t="str">
        <f t="shared" si="28"/>
        <v/>
      </c>
      <c r="V128" s="35" t="str">
        <f t="shared" si="39"/>
        <v/>
      </c>
      <c r="W128" s="36"/>
      <c r="X128" s="36"/>
      <c r="Y128" s="36"/>
      <c r="Z128" s="36"/>
      <c r="AA128" s="38"/>
      <c r="AB128" s="38"/>
      <c r="AC128" s="38"/>
      <c r="AD128" s="36"/>
      <c r="AE128" s="38"/>
      <c r="AF128" s="38"/>
      <c r="AH128" s="40"/>
    </row>
    <row r="129" spans="1:38" ht="12.95" hidden="1" customHeight="1" x14ac:dyDescent="0.25">
      <c r="A129" s="85">
        <v>10</v>
      </c>
      <c r="B129" s="21">
        <f t="shared" si="32"/>
        <v>118</v>
      </c>
      <c r="C129" s="21" t="s">
        <v>20</v>
      </c>
      <c r="D129" s="21" t="str">
        <f t="shared" si="38"/>
        <v>T</v>
      </c>
      <c r="E129" s="22" t="str">
        <f>'[1]lista startowa'!D19</f>
        <v>RODZINKA</v>
      </c>
      <c r="F129" s="22" t="str">
        <f>'[1]lista startowa'!D15</f>
        <v>JAD</v>
      </c>
      <c r="G129" s="23">
        <v>42962</v>
      </c>
      <c r="H129" s="24" t="s">
        <v>19</v>
      </c>
      <c r="I129" s="25" t="s">
        <v>21</v>
      </c>
      <c r="J129" s="26">
        <v>2</v>
      </c>
      <c r="K129" s="27" t="s">
        <v>18</v>
      </c>
      <c r="L129" s="28">
        <v>0</v>
      </c>
      <c r="M129" s="29">
        <v>14</v>
      </c>
      <c r="N129" s="27" t="s">
        <v>18</v>
      </c>
      <c r="O129" s="30">
        <v>4</v>
      </c>
      <c r="P129" s="29">
        <v>1408</v>
      </c>
      <c r="Q129" s="31" t="s">
        <v>18</v>
      </c>
      <c r="R129" s="30">
        <v>1112</v>
      </c>
      <c r="S129" s="32" t="e">
        <f>2*SUMIF('klasyfikacja indywidualna'!$G$3:$G$105,E129,'klasyfikacja indywidualna'!#REF!)+SUMIF('klasyfikacja indywidualna'!$G$3:$G$105,E129,'klasyfikacja indywidualna'!#REF!)</f>
        <v>#REF!</v>
      </c>
      <c r="T129" s="33" t="e">
        <f>2*SUMIF('klasyfikacja indywidualna'!$G$3:$G$105,F129,'klasyfikacja indywidualna'!#REF!)+SUMIF('klasyfikacja indywidualna'!$G$3:$G$105,F129,'klasyfikacja indywidualna'!#REF!)</f>
        <v>#REF!</v>
      </c>
      <c r="U129" s="34" t="str">
        <f t="shared" si="28"/>
        <v/>
      </c>
      <c r="V129" s="35" t="str">
        <f t="shared" si="39"/>
        <v/>
      </c>
      <c r="W129" s="36"/>
      <c r="X129" s="36"/>
      <c r="Y129" s="36"/>
      <c r="Z129" s="36"/>
      <c r="AA129" s="38"/>
      <c r="AB129" s="38"/>
      <c r="AC129" s="38"/>
      <c r="AD129" s="36"/>
      <c r="AE129" s="38"/>
      <c r="AF129" s="38"/>
      <c r="AH129" s="40"/>
    </row>
    <row r="130" spans="1:38" ht="12.95" hidden="1" customHeight="1" x14ac:dyDescent="0.25">
      <c r="A130" s="85">
        <v>10</v>
      </c>
      <c r="B130" s="21">
        <f t="shared" si="32"/>
        <v>119</v>
      </c>
      <c r="C130" s="21" t="s">
        <v>20</v>
      </c>
      <c r="D130" s="21" t="str">
        <f t="shared" si="38"/>
        <v>T</v>
      </c>
      <c r="E130" s="22" t="str">
        <f>'[1]lista startowa'!D21</f>
        <v>TRZYSTU</v>
      </c>
      <c r="F130" s="22" t="str">
        <f>'[1]lista startowa'!D22</f>
        <v>WIR</v>
      </c>
      <c r="G130" s="23">
        <v>42962</v>
      </c>
      <c r="H130" s="24" t="s">
        <v>19</v>
      </c>
      <c r="I130" s="25" t="s">
        <v>21</v>
      </c>
      <c r="J130" s="26">
        <v>2</v>
      </c>
      <c r="K130" s="27" t="s">
        <v>18</v>
      </c>
      <c r="L130" s="28">
        <v>0</v>
      </c>
      <c r="M130" s="29">
        <v>13</v>
      </c>
      <c r="N130" s="27" t="s">
        <v>18</v>
      </c>
      <c r="O130" s="30">
        <v>5</v>
      </c>
      <c r="P130" s="29">
        <v>1425</v>
      </c>
      <c r="Q130" s="31" t="s">
        <v>18</v>
      </c>
      <c r="R130" s="30">
        <v>1369</v>
      </c>
      <c r="S130" s="32" t="e">
        <f>2*SUMIF('klasyfikacja indywidualna'!$G$3:$G$105,E130,'klasyfikacja indywidualna'!#REF!)+SUMIF('klasyfikacja indywidualna'!$G$3:$G$105,E130,'klasyfikacja indywidualna'!#REF!)</f>
        <v>#REF!</v>
      </c>
      <c r="T130" s="33" t="e">
        <f>2*SUMIF('klasyfikacja indywidualna'!$G$3:$G$105,F130,'klasyfikacja indywidualna'!#REF!)+SUMIF('klasyfikacja indywidualna'!$G$3:$G$105,F130,'klasyfikacja indywidualna'!#REF!)</f>
        <v>#REF!</v>
      </c>
      <c r="U130" s="34" t="str">
        <f t="shared" si="28"/>
        <v/>
      </c>
      <c r="V130" s="35" t="str">
        <f t="shared" si="39"/>
        <v/>
      </c>
      <c r="W130" s="36"/>
      <c r="X130" s="36"/>
      <c r="Y130" s="36"/>
      <c r="Z130" s="36"/>
      <c r="AA130" s="38"/>
      <c r="AB130" s="38"/>
      <c r="AC130" s="38"/>
      <c r="AD130" s="36"/>
      <c r="AE130" s="38"/>
      <c r="AF130" s="38"/>
      <c r="AH130" s="40"/>
    </row>
    <row r="131" spans="1:38" ht="12.95" hidden="1" customHeight="1" x14ac:dyDescent="0.25">
      <c r="A131" s="85">
        <v>10</v>
      </c>
      <c r="B131" s="21">
        <f t="shared" si="32"/>
        <v>120</v>
      </c>
      <c r="C131" s="21" t="s">
        <v>20</v>
      </c>
      <c r="D131" s="21" t="str">
        <f t="shared" si="38"/>
        <v>T</v>
      </c>
      <c r="E131" s="22" t="str">
        <f>'[1]lista startowa'!D13</f>
        <v>BAUERS</v>
      </c>
      <c r="F131" s="22" t="str">
        <f>'[1]lista startowa'!D16</f>
        <v>ABRH+</v>
      </c>
      <c r="G131" s="23">
        <v>42962</v>
      </c>
      <c r="H131" s="24" t="s">
        <v>19</v>
      </c>
      <c r="I131" s="25" t="s">
        <v>21</v>
      </c>
      <c r="J131" s="26">
        <v>2</v>
      </c>
      <c r="K131" s="27" t="s">
        <v>18</v>
      </c>
      <c r="L131" s="28">
        <v>0</v>
      </c>
      <c r="M131" s="29">
        <v>10</v>
      </c>
      <c r="N131" s="27" t="s">
        <v>18</v>
      </c>
      <c r="O131" s="30">
        <v>8</v>
      </c>
      <c r="P131" s="29">
        <v>1243</v>
      </c>
      <c r="Q131" s="31" t="s">
        <v>18</v>
      </c>
      <c r="R131" s="30">
        <v>1094</v>
      </c>
      <c r="S131" s="32" t="e">
        <f>2*SUMIF('klasyfikacja indywidualna'!$G$3:$G$105,E131,'klasyfikacja indywidualna'!#REF!)+SUMIF('klasyfikacja indywidualna'!$G$3:$G$105,E131,'klasyfikacja indywidualna'!#REF!)</f>
        <v>#REF!</v>
      </c>
      <c r="T131" s="33" t="e">
        <f>2*SUMIF('klasyfikacja indywidualna'!$G$3:$G$105,F131,'klasyfikacja indywidualna'!#REF!)+SUMIF('klasyfikacja indywidualna'!$G$3:$G$105,F131,'klasyfikacja indywidualna'!#REF!)</f>
        <v>#REF!</v>
      </c>
      <c r="U131" s="34" t="str">
        <f t="shared" si="28"/>
        <v/>
      </c>
      <c r="V131" s="35" t="str">
        <f t="shared" si="39"/>
        <v/>
      </c>
      <c r="W131" s="36"/>
      <c r="X131" s="36"/>
      <c r="Y131" s="36"/>
      <c r="Z131" s="36"/>
      <c r="AA131" s="38"/>
      <c r="AB131" s="38"/>
      <c r="AC131" s="38"/>
      <c r="AD131" s="36"/>
      <c r="AE131" s="38"/>
      <c r="AF131" s="38"/>
      <c r="AH131" s="40"/>
    </row>
    <row r="132" spans="1:38" s="68" customFormat="1" ht="6" customHeight="1" x14ac:dyDescent="0.2">
      <c r="A132" s="57"/>
      <c r="B132" s="58"/>
      <c r="C132" s="58"/>
      <c r="D132" s="58"/>
      <c r="E132" s="59"/>
      <c r="F132" s="59"/>
      <c r="G132" s="60"/>
      <c r="H132" s="58"/>
      <c r="I132" s="58"/>
      <c r="J132" s="61"/>
      <c r="K132" s="62"/>
      <c r="L132" s="63"/>
      <c r="M132" s="61"/>
      <c r="N132" s="62"/>
      <c r="O132" s="63"/>
      <c r="P132" s="61"/>
      <c r="Q132" s="62"/>
      <c r="R132" s="63"/>
      <c r="S132" s="62"/>
      <c r="T132" s="64"/>
      <c r="U132" s="65" t="str">
        <f t="shared" si="28"/>
        <v/>
      </c>
      <c r="V132" s="66"/>
      <c r="W132" s="36"/>
      <c r="X132" s="67"/>
      <c r="Y132" s="67"/>
      <c r="Z132" s="67"/>
      <c r="AD132" s="67"/>
      <c r="AG132" s="69"/>
      <c r="AH132" s="86"/>
      <c r="AI132" s="69"/>
      <c r="AJ132" s="69"/>
      <c r="AK132" s="70"/>
      <c r="AL132" s="70"/>
    </row>
    <row r="133" spans="1:38" ht="12.95" hidden="1" customHeight="1" x14ac:dyDescent="0.25">
      <c r="A133" s="20">
        <v>11</v>
      </c>
      <c r="B133" s="72">
        <f t="shared" ref="B133" si="41">B131+1</f>
        <v>121</v>
      </c>
      <c r="C133" s="21" t="s">
        <v>14</v>
      </c>
      <c r="D133" s="21" t="str">
        <f t="shared" ref="D133:D144" si="42">IF(OR(E133="PAUZA",F133="PAUZA",L133&gt;0,J133&gt;0),"T","N")</f>
        <v>T</v>
      </c>
      <c r="E133" s="22" t="str">
        <f>'[1]lista startowa'!D12</f>
        <v>LEDWO</v>
      </c>
      <c r="F133" s="22" t="s">
        <v>15</v>
      </c>
      <c r="G133" s="23">
        <v>42975</v>
      </c>
      <c r="H133" s="24" t="s">
        <v>16</v>
      </c>
      <c r="I133" s="25" t="s">
        <v>17</v>
      </c>
      <c r="J133" s="26">
        <v>0</v>
      </c>
      <c r="K133" s="27" t="s">
        <v>18</v>
      </c>
      <c r="L133" s="28">
        <v>0</v>
      </c>
      <c r="M133" s="29">
        <v>0</v>
      </c>
      <c r="N133" s="27" t="s">
        <v>18</v>
      </c>
      <c r="O133" s="30">
        <v>0</v>
      </c>
      <c r="P133" s="29">
        <v>0</v>
      </c>
      <c r="Q133" s="31" t="s">
        <v>18</v>
      </c>
      <c r="R133" s="30">
        <v>0</v>
      </c>
      <c r="S133" s="32" t="e">
        <f>2*SUMIF('klasyfikacja indywidualna'!$G$3:$G$105,E133,'klasyfikacja indywidualna'!#REF!)+SUMIF('klasyfikacja indywidualna'!$G$3:$G$105,E133,'klasyfikacja indywidualna'!#REF!)</f>
        <v>#REF!</v>
      </c>
      <c r="T133" s="33" t="e">
        <f>2*SUMIF('klasyfikacja indywidualna'!$G$3:$G$105,F133,'klasyfikacja indywidualna'!#REF!)+SUMIF('klasyfikacja indywidualna'!$G$3:$G$105,F133,'klasyfikacja indywidualna'!#REF!)</f>
        <v>#REF!</v>
      </c>
      <c r="U133" s="34" t="str">
        <f t="shared" si="28"/>
        <v/>
      </c>
      <c r="V133" s="35" t="str">
        <f t="shared" ref="V133:V144" si="43">IF(OR(E133=V$1,F133=V$1),G133,"")</f>
        <v/>
      </c>
      <c r="W133" s="36"/>
      <c r="X133" s="36"/>
      <c r="Y133" s="36"/>
      <c r="Z133" s="36"/>
      <c r="AA133" s="37"/>
      <c r="AB133" s="38"/>
      <c r="AC133" s="38"/>
      <c r="AD133" s="36"/>
      <c r="AE133" s="38"/>
      <c r="AF133" s="38"/>
      <c r="AH133" s="40"/>
    </row>
    <row r="134" spans="1:38" ht="12.95" hidden="1" customHeight="1" x14ac:dyDescent="0.25">
      <c r="A134" s="20">
        <v>11</v>
      </c>
      <c r="B134" s="21">
        <f t="shared" ref="B134" si="44">B133+1</f>
        <v>122</v>
      </c>
      <c r="C134" s="21" t="s">
        <v>14</v>
      </c>
      <c r="D134" s="21" t="str">
        <f t="shared" si="42"/>
        <v>T</v>
      </c>
      <c r="E134" s="22" t="str">
        <f>'[1]lista startowa'!D11</f>
        <v>SEBADAR</v>
      </c>
      <c r="F134" s="22" t="str">
        <f>'[1]lista startowa'!D6</f>
        <v>ELJAN</v>
      </c>
      <c r="G134" s="23">
        <v>42975</v>
      </c>
      <c r="H134" s="24" t="s">
        <v>16</v>
      </c>
      <c r="I134" s="25" t="s">
        <v>17</v>
      </c>
      <c r="J134" s="26">
        <v>2</v>
      </c>
      <c r="K134" s="27" t="s">
        <v>18</v>
      </c>
      <c r="L134" s="28">
        <v>0</v>
      </c>
      <c r="M134" s="29">
        <v>14</v>
      </c>
      <c r="N134" s="27" t="s">
        <v>18</v>
      </c>
      <c r="O134" s="30">
        <v>4</v>
      </c>
      <c r="P134" s="29">
        <v>1438</v>
      </c>
      <c r="Q134" s="31" t="s">
        <v>18</v>
      </c>
      <c r="R134" s="30">
        <v>1173</v>
      </c>
      <c r="S134" s="32" t="e">
        <f>2*SUMIF('klasyfikacja indywidualna'!$G$3:$G$105,E134,'klasyfikacja indywidualna'!#REF!)+SUMIF('klasyfikacja indywidualna'!$G$3:$G$105,E134,'klasyfikacja indywidualna'!#REF!)</f>
        <v>#REF!</v>
      </c>
      <c r="T134" s="33" t="e">
        <f>2*SUMIF('klasyfikacja indywidualna'!$G$3:$G$105,F134,'klasyfikacja indywidualna'!#REF!)+SUMIF('klasyfikacja indywidualna'!$G$3:$G$105,F134,'klasyfikacja indywidualna'!#REF!)</f>
        <v>#REF!</v>
      </c>
      <c r="U134" s="34" t="str">
        <f t="shared" si="28"/>
        <v/>
      </c>
      <c r="V134" s="35" t="str">
        <f t="shared" si="43"/>
        <v/>
      </c>
      <c r="W134" s="36"/>
      <c r="X134" s="36"/>
      <c r="Y134" s="36"/>
      <c r="Z134" s="36"/>
      <c r="AA134" s="38"/>
      <c r="AB134" s="38"/>
      <c r="AC134" s="38"/>
      <c r="AD134" s="36"/>
      <c r="AE134" s="38"/>
      <c r="AF134" s="38"/>
      <c r="AH134" s="40"/>
    </row>
    <row r="135" spans="1:38" ht="12.95" hidden="1" customHeight="1" x14ac:dyDescent="0.25">
      <c r="A135" s="20">
        <v>11</v>
      </c>
      <c r="B135" s="21">
        <f t="shared" si="32"/>
        <v>123</v>
      </c>
      <c r="C135" s="21" t="s">
        <v>14</v>
      </c>
      <c r="D135" s="21" t="str">
        <f t="shared" si="42"/>
        <v>T</v>
      </c>
      <c r="E135" s="22" t="str">
        <f>'[1]lista startowa'!D3</f>
        <v>RYXSAN</v>
      </c>
      <c r="F135" s="22" t="str">
        <f>'[1]lista startowa'!D4</f>
        <v>BRACIA</v>
      </c>
      <c r="G135" s="23">
        <v>42975</v>
      </c>
      <c r="H135" s="24" t="s">
        <v>16</v>
      </c>
      <c r="I135" s="25" t="s">
        <v>17</v>
      </c>
      <c r="J135" s="26">
        <v>0</v>
      </c>
      <c r="K135" s="27" t="s">
        <v>18</v>
      </c>
      <c r="L135" s="28">
        <v>2</v>
      </c>
      <c r="M135" s="29">
        <v>4</v>
      </c>
      <c r="N135" s="27" t="s">
        <v>18</v>
      </c>
      <c r="O135" s="30">
        <v>14</v>
      </c>
      <c r="P135" s="29">
        <v>1166</v>
      </c>
      <c r="Q135" s="31" t="s">
        <v>18</v>
      </c>
      <c r="R135" s="30">
        <v>1365</v>
      </c>
      <c r="S135" s="32" t="e">
        <f>2*SUMIF('klasyfikacja indywidualna'!$G$3:$G$105,E135,'klasyfikacja indywidualna'!#REF!)+SUMIF('klasyfikacja indywidualna'!$G$3:$G$105,E135,'klasyfikacja indywidualna'!#REF!)</f>
        <v>#REF!</v>
      </c>
      <c r="T135" s="33" t="e">
        <f>2*SUMIF('klasyfikacja indywidualna'!$G$3:$G$105,F135,'klasyfikacja indywidualna'!#REF!)+SUMIF('klasyfikacja indywidualna'!$G$3:$G$105,F135,'klasyfikacja indywidualna'!#REF!)</f>
        <v>#REF!</v>
      </c>
      <c r="U135" s="34" t="str">
        <f t="shared" si="28"/>
        <v/>
      </c>
      <c r="V135" s="35" t="str">
        <f t="shared" si="43"/>
        <v/>
      </c>
      <c r="W135" s="36"/>
      <c r="X135" s="36"/>
      <c r="Y135" s="36"/>
      <c r="Z135" s="36"/>
      <c r="AA135" s="38"/>
      <c r="AB135" s="38"/>
      <c r="AC135" s="38"/>
      <c r="AD135" s="36"/>
      <c r="AE135" s="38"/>
      <c r="AF135" s="38"/>
      <c r="AH135" s="40"/>
    </row>
    <row r="136" spans="1:38" ht="12.95" hidden="1" customHeight="1" x14ac:dyDescent="0.25">
      <c r="A136" s="20">
        <v>11</v>
      </c>
      <c r="B136" s="21">
        <f t="shared" si="32"/>
        <v>124</v>
      </c>
      <c r="C136" s="21" t="s">
        <v>14</v>
      </c>
      <c r="D136" s="21" t="str">
        <f t="shared" si="42"/>
        <v>T</v>
      </c>
      <c r="E136" s="22" t="str">
        <f>'[1]lista startowa'!D10</f>
        <v>ORANGE LZ</v>
      </c>
      <c r="F136" s="22" t="str">
        <f>'[1]lista startowa'!D7</f>
        <v>FIERRY TITANS</v>
      </c>
      <c r="G136" s="23">
        <v>42975</v>
      </c>
      <c r="H136" s="24" t="s">
        <v>19</v>
      </c>
      <c r="I136" s="25" t="s">
        <v>17</v>
      </c>
      <c r="J136" s="26">
        <v>0</v>
      </c>
      <c r="K136" s="27" t="s">
        <v>18</v>
      </c>
      <c r="L136" s="28">
        <v>2</v>
      </c>
      <c r="M136" s="29">
        <v>6</v>
      </c>
      <c r="N136" s="27" t="s">
        <v>18</v>
      </c>
      <c r="O136" s="30">
        <v>12</v>
      </c>
      <c r="P136" s="29">
        <v>1206</v>
      </c>
      <c r="Q136" s="31" t="s">
        <v>18</v>
      </c>
      <c r="R136" s="30">
        <v>1385</v>
      </c>
      <c r="S136" s="32" t="e">
        <f>2*SUMIF('klasyfikacja indywidualna'!$G$3:$G$105,E136,'klasyfikacja indywidualna'!#REF!)+SUMIF('klasyfikacja indywidualna'!$G$3:$G$105,E136,'klasyfikacja indywidualna'!#REF!)</f>
        <v>#REF!</v>
      </c>
      <c r="T136" s="33" t="e">
        <f>2*SUMIF('klasyfikacja indywidualna'!$G$3:$G$105,F136,'klasyfikacja indywidualna'!#REF!)+SUMIF('klasyfikacja indywidualna'!$G$3:$G$105,F136,'klasyfikacja indywidualna'!#REF!)</f>
        <v>#REF!</v>
      </c>
      <c r="U136" s="34" t="str">
        <f t="shared" si="28"/>
        <v/>
      </c>
      <c r="V136" s="35" t="str">
        <f t="shared" si="43"/>
        <v/>
      </c>
      <c r="W136" s="36"/>
      <c r="X136" s="36"/>
      <c r="Y136" s="36"/>
      <c r="Z136" s="36"/>
      <c r="AA136" s="38"/>
      <c r="AB136" s="38"/>
      <c r="AC136" s="38"/>
      <c r="AD136" s="36"/>
      <c r="AE136" s="38"/>
      <c r="AF136" s="38"/>
      <c r="AH136" s="40"/>
    </row>
    <row r="137" spans="1:38" ht="12.95" hidden="1" customHeight="1" x14ac:dyDescent="0.25">
      <c r="A137" s="20">
        <v>11</v>
      </c>
      <c r="B137" s="21">
        <f t="shared" si="32"/>
        <v>125</v>
      </c>
      <c r="C137" s="21" t="s">
        <v>14</v>
      </c>
      <c r="D137" s="21" t="str">
        <f t="shared" si="42"/>
        <v>T</v>
      </c>
      <c r="E137" s="22" t="str">
        <f>'[1]lista startowa'!D9</f>
        <v>MY</v>
      </c>
      <c r="F137" s="22" t="str">
        <f>'[1]lista startowa'!D5</f>
        <v>DOMINO</v>
      </c>
      <c r="G137" s="23">
        <v>42975</v>
      </c>
      <c r="H137" s="24" t="s">
        <v>19</v>
      </c>
      <c r="I137" s="25" t="s">
        <v>17</v>
      </c>
      <c r="J137" s="26">
        <v>0</v>
      </c>
      <c r="K137" s="27" t="s">
        <v>18</v>
      </c>
      <c r="L137" s="28">
        <v>2</v>
      </c>
      <c r="M137" s="29">
        <v>1</v>
      </c>
      <c r="N137" s="27" t="s">
        <v>18</v>
      </c>
      <c r="O137" s="30">
        <v>17</v>
      </c>
      <c r="P137" s="29">
        <v>902</v>
      </c>
      <c r="Q137" s="31" t="s">
        <v>18</v>
      </c>
      <c r="R137" s="30">
        <v>1415</v>
      </c>
      <c r="S137" s="32" t="e">
        <f>2*SUMIF('klasyfikacja indywidualna'!$G$3:$G$105,E137,'klasyfikacja indywidualna'!#REF!)+SUMIF('klasyfikacja indywidualna'!$G$3:$G$105,E137,'klasyfikacja indywidualna'!#REF!)</f>
        <v>#REF!</v>
      </c>
      <c r="T137" s="33" t="e">
        <f>2*SUMIF('klasyfikacja indywidualna'!$G$3:$G$105,F137,'klasyfikacja indywidualna'!#REF!)+SUMIF('klasyfikacja indywidualna'!$G$3:$G$105,F137,'klasyfikacja indywidualna'!#REF!)</f>
        <v>#REF!</v>
      </c>
      <c r="U137" s="34" t="str">
        <f t="shared" si="28"/>
        <v/>
      </c>
      <c r="V137" s="35" t="str">
        <f t="shared" si="43"/>
        <v/>
      </c>
      <c r="W137" s="36"/>
      <c r="X137" s="36"/>
      <c r="Y137" s="36"/>
      <c r="Z137" s="36"/>
      <c r="AA137" s="38"/>
      <c r="AB137" s="38"/>
      <c r="AC137" s="38"/>
      <c r="AD137" s="36"/>
      <c r="AE137" s="38"/>
      <c r="AF137" s="38"/>
      <c r="AH137" s="40"/>
    </row>
    <row r="138" spans="1:38" ht="12.95" hidden="1" customHeight="1" x14ac:dyDescent="0.25">
      <c r="A138" s="20">
        <v>11</v>
      </c>
      <c r="B138" s="21">
        <f t="shared" si="32"/>
        <v>126</v>
      </c>
      <c r="C138" s="21" t="s">
        <v>14</v>
      </c>
      <c r="D138" s="21" t="str">
        <f t="shared" si="42"/>
        <v>T</v>
      </c>
      <c r="E138" s="22" t="str">
        <f>'[1]lista startowa'!D8</f>
        <v>KRZYNO1</v>
      </c>
      <c r="F138" s="22" t="str">
        <f>'[1]lista startowa'!D2</f>
        <v>ENGLISH PERFECT</v>
      </c>
      <c r="G138" s="23">
        <v>42975</v>
      </c>
      <c r="H138" s="24" t="s">
        <v>19</v>
      </c>
      <c r="I138" s="25" t="s">
        <v>17</v>
      </c>
      <c r="J138" s="26">
        <v>0</v>
      </c>
      <c r="K138" s="27" t="s">
        <v>18</v>
      </c>
      <c r="L138" s="28">
        <v>2</v>
      </c>
      <c r="M138" s="29">
        <v>0</v>
      </c>
      <c r="N138" s="27" t="s">
        <v>18</v>
      </c>
      <c r="O138" s="30">
        <v>18</v>
      </c>
      <c r="P138" s="29">
        <v>964</v>
      </c>
      <c r="Q138" s="31" t="s">
        <v>18</v>
      </c>
      <c r="R138" s="30">
        <v>1414</v>
      </c>
      <c r="S138" s="32" t="e">
        <f>2*SUMIF('klasyfikacja indywidualna'!$G$3:$G$105,E138,'klasyfikacja indywidualna'!#REF!)+SUMIF('klasyfikacja indywidualna'!$G$3:$G$105,E138,'klasyfikacja indywidualna'!#REF!)</f>
        <v>#REF!</v>
      </c>
      <c r="T138" s="33" t="e">
        <f>2*SUMIF('klasyfikacja indywidualna'!$G$3:$G$105,F138,'klasyfikacja indywidualna'!#REF!)+SUMIF('klasyfikacja indywidualna'!$G$3:$G$105,F138,'klasyfikacja indywidualna'!#REF!)</f>
        <v>#REF!</v>
      </c>
      <c r="U138" s="34" t="str">
        <f t="shared" si="28"/>
        <v/>
      </c>
      <c r="V138" s="35" t="str">
        <f t="shared" si="43"/>
        <v/>
      </c>
      <c r="W138" s="36"/>
      <c r="X138" s="36"/>
      <c r="Y138" s="36"/>
      <c r="Z138" s="36"/>
      <c r="AA138" s="38"/>
      <c r="AB138" s="38"/>
      <c r="AC138" s="38"/>
      <c r="AD138" s="36"/>
      <c r="AE138" s="38"/>
      <c r="AF138" s="38"/>
      <c r="AH138" s="40"/>
    </row>
    <row r="139" spans="1:38" ht="12.95" hidden="1" customHeight="1" x14ac:dyDescent="0.25">
      <c r="A139" s="20">
        <v>11</v>
      </c>
      <c r="B139" s="21">
        <f t="shared" si="32"/>
        <v>127</v>
      </c>
      <c r="C139" s="21" t="s">
        <v>20</v>
      </c>
      <c r="D139" s="21" t="str">
        <f t="shared" si="42"/>
        <v>T</v>
      </c>
      <c r="E139" s="22" t="str">
        <f>'[1]lista startowa'!D16</f>
        <v>ABRH+</v>
      </c>
      <c r="F139" s="22" t="s">
        <v>15</v>
      </c>
      <c r="G139" s="23">
        <v>42976</v>
      </c>
      <c r="H139" s="24" t="s">
        <v>16</v>
      </c>
      <c r="I139" s="25" t="s">
        <v>21</v>
      </c>
      <c r="J139" s="26">
        <v>0</v>
      </c>
      <c r="K139" s="27" t="s">
        <v>18</v>
      </c>
      <c r="L139" s="28">
        <v>0</v>
      </c>
      <c r="M139" s="29">
        <v>0</v>
      </c>
      <c r="N139" s="27" t="s">
        <v>18</v>
      </c>
      <c r="O139" s="30">
        <v>0</v>
      </c>
      <c r="P139" s="29">
        <v>0</v>
      </c>
      <c r="Q139" s="31" t="s">
        <v>18</v>
      </c>
      <c r="R139" s="30">
        <v>0</v>
      </c>
      <c r="S139" s="32" t="e">
        <f>2*SUMIF('klasyfikacja indywidualna'!$G$3:$G$105,E139,'klasyfikacja indywidualna'!#REF!)+SUMIF('klasyfikacja indywidualna'!$G$3:$G$105,E139,'klasyfikacja indywidualna'!#REF!)</f>
        <v>#REF!</v>
      </c>
      <c r="T139" s="33" t="e">
        <f>2*SUMIF('klasyfikacja indywidualna'!$G$3:$G$105,F139,'klasyfikacja indywidualna'!#REF!)+SUMIF('klasyfikacja indywidualna'!$G$3:$G$105,F139,'klasyfikacja indywidualna'!#REF!)</f>
        <v>#REF!</v>
      </c>
      <c r="U139" s="34" t="str">
        <f t="shared" si="28"/>
        <v/>
      </c>
      <c r="V139" s="35" t="str">
        <f t="shared" si="43"/>
        <v/>
      </c>
      <c r="W139" s="36"/>
      <c r="X139" s="36"/>
      <c r="Y139" s="36"/>
      <c r="Z139" s="36"/>
      <c r="AA139" s="38"/>
      <c r="AB139" s="38"/>
      <c r="AC139" s="38"/>
      <c r="AD139" s="36"/>
      <c r="AE139" s="38"/>
      <c r="AF139" s="38"/>
      <c r="AH139" s="40"/>
    </row>
    <row r="140" spans="1:38" ht="12.95" hidden="1" customHeight="1" x14ac:dyDescent="0.25">
      <c r="A140" s="20">
        <v>11</v>
      </c>
      <c r="B140" s="21">
        <f t="shared" si="32"/>
        <v>128</v>
      </c>
      <c r="C140" s="21" t="s">
        <v>20</v>
      </c>
      <c r="D140" s="21" t="str">
        <f t="shared" si="42"/>
        <v>T</v>
      </c>
      <c r="E140" s="22" t="str">
        <f>'[1]lista startowa'!D22</f>
        <v>WIR</v>
      </c>
      <c r="F140" s="22" t="str">
        <f>'[1]lista startowa'!D13</f>
        <v>BAUERS</v>
      </c>
      <c r="G140" s="23">
        <v>42976</v>
      </c>
      <c r="H140" s="24" t="s">
        <v>16</v>
      </c>
      <c r="I140" s="25" t="s">
        <v>21</v>
      </c>
      <c r="J140" s="26">
        <v>0</v>
      </c>
      <c r="K140" s="27" t="s">
        <v>18</v>
      </c>
      <c r="L140" s="28">
        <v>2</v>
      </c>
      <c r="M140" s="29">
        <v>6</v>
      </c>
      <c r="N140" s="27" t="s">
        <v>18</v>
      </c>
      <c r="O140" s="30">
        <v>12</v>
      </c>
      <c r="P140" s="29">
        <v>1292</v>
      </c>
      <c r="Q140" s="31" t="s">
        <v>18</v>
      </c>
      <c r="R140" s="30">
        <v>1311</v>
      </c>
      <c r="S140" s="32" t="e">
        <f>2*SUMIF('klasyfikacja indywidualna'!$G$3:$G$105,E140,'klasyfikacja indywidualna'!#REF!)+SUMIF('klasyfikacja indywidualna'!$G$3:$G$105,E140,'klasyfikacja indywidualna'!#REF!)</f>
        <v>#REF!</v>
      </c>
      <c r="T140" s="33" t="e">
        <f>2*SUMIF('klasyfikacja indywidualna'!$G$3:$G$105,F140,'klasyfikacja indywidualna'!#REF!)+SUMIF('klasyfikacja indywidualna'!$G$3:$G$105,F140,'klasyfikacja indywidualna'!#REF!)</f>
        <v>#REF!</v>
      </c>
      <c r="U140" s="34" t="str">
        <f t="shared" si="28"/>
        <v/>
      </c>
      <c r="V140" s="35" t="str">
        <f t="shared" si="43"/>
        <v/>
      </c>
      <c r="W140" s="36"/>
      <c r="X140" s="36"/>
      <c r="Y140" s="36"/>
      <c r="Z140" s="36"/>
      <c r="AA140" s="38"/>
      <c r="AB140" s="38"/>
      <c r="AC140" s="38"/>
      <c r="AD140" s="36"/>
      <c r="AE140" s="38"/>
      <c r="AF140" s="38"/>
      <c r="AH140" s="40"/>
    </row>
    <row r="141" spans="1:38" ht="12.95" hidden="1" customHeight="1" x14ac:dyDescent="0.25">
      <c r="A141" s="20">
        <v>11</v>
      </c>
      <c r="B141" s="21">
        <f t="shared" si="32"/>
        <v>129</v>
      </c>
      <c r="C141" s="21" t="s">
        <v>20</v>
      </c>
      <c r="D141" s="21" t="str">
        <f t="shared" si="42"/>
        <v>T</v>
      </c>
      <c r="E141" s="22" t="str">
        <f>'[1]lista startowa'!D15</f>
        <v>JAD</v>
      </c>
      <c r="F141" s="22" t="str">
        <f>'[1]lista startowa'!D21</f>
        <v>TRZYSTU</v>
      </c>
      <c r="G141" s="23">
        <v>42976</v>
      </c>
      <c r="H141" s="24" t="s">
        <v>16</v>
      </c>
      <c r="I141" s="25" t="s">
        <v>21</v>
      </c>
      <c r="J141" s="26">
        <v>0</v>
      </c>
      <c r="K141" s="27" t="s">
        <v>18</v>
      </c>
      <c r="L141" s="28">
        <v>2</v>
      </c>
      <c r="M141" s="29">
        <v>6</v>
      </c>
      <c r="N141" s="27" t="s">
        <v>18</v>
      </c>
      <c r="O141" s="30">
        <v>12</v>
      </c>
      <c r="P141" s="29">
        <v>1163</v>
      </c>
      <c r="Q141" s="31" t="s">
        <v>18</v>
      </c>
      <c r="R141" s="30">
        <v>1420</v>
      </c>
      <c r="S141" s="32" t="e">
        <f>2*SUMIF('klasyfikacja indywidualna'!$G$3:$G$105,E141,'klasyfikacja indywidualna'!#REF!)+SUMIF('klasyfikacja indywidualna'!$G$3:$G$105,E141,'klasyfikacja indywidualna'!#REF!)</f>
        <v>#REF!</v>
      </c>
      <c r="T141" s="33" t="e">
        <f>2*SUMIF('klasyfikacja indywidualna'!$G$3:$G$105,F141,'klasyfikacja indywidualna'!#REF!)+SUMIF('klasyfikacja indywidualna'!$G$3:$G$105,F141,'klasyfikacja indywidualna'!#REF!)</f>
        <v>#REF!</v>
      </c>
      <c r="U141" s="34" t="str">
        <f t="shared" si="28"/>
        <v/>
      </c>
      <c r="V141" s="35" t="str">
        <f t="shared" si="43"/>
        <v/>
      </c>
      <c r="W141" s="36"/>
      <c r="X141" s="36"/>
      <c r="Y141" s="36"/>
      <c r="Z141" s="36"/>
      <c r="AA141" s="38"/>
      <c r="AB141" s="38"/>
      <c r="AC141" s="38"/>
      <c r="AD141" s="36"/>
      <c r="AE141" s="38"/>
      <c r="AF141" s="38"/>
      <c r="AH141" s="40"/>
    </row>
    <row r="142" spans="1:38" ht="12.95" hidden="1" customHeight="1" x14ac:dyDescent="0.25">
      <c r="A142" s="20">
        <v>11</v>
      </c>
      <c r="B142" s="21">
        <f t="shared" si="32"/>
        <v>130</v>
      </c>
      <c r="C142" s="21" t="s">
        <v>20</v>
      </c>
      <c r="D142" s="21" t="str">
        <f t="shared" si="42"/>
        <v>T</v>
      </c>
      <c r="E142" s="22" t="str">
        <f>'[1]lista startowa'!D14</f>
        <v>CZADERSI</v>
      </c>
      <c r="F142" s="22" t="str">
        <f>'[1]lista startowa'!D19</f>
        <v>RODZINKA</v>
      </c>
      <c r="G142" s="23">
        <v>42976</v>
      </c>
      <c r="H142" s="24" t="s">
        <v>19</v>
      </c>
      <c r="I142" s="25" t="s">
        <v>21</v>
      </c>
      <c r="J142" s="26">
        <v>0</v>
      </c>
      <c r="K142" s="27" t="s">
        <v>18</v>
      </c>
      <c r="L142" s="28">
        <v>2</v>
      </c>
      <c r="M142" s="29">
        <v>6</v>
      </c>
      <c r="N142" s="27" t="s">
        <v>18</v>
      </c>
      <c r="O142" s="30">
        <v>12</v>
      </c>
      <c r="P142" s="29">
        <v>1229</v>
      </c>
      <c r="Q142" s="31" t="s">
        <v>18</v>
      </c>
      <c r="R142" s="30">
        <v>1419</v>
      </c>
      <c r="S142" s="32" t="e">
        <f>2*SUMIF('klasyfikacja indywidualna'!$G$3:$G$105,E142,'klasyfikacja indywidualna'!#REF!)+SUMIF('klasyfikacja indywidualna'!$G$3:$G$105,E142,'klasyfikacja indywidualna'!#REF!)</f>
        <v>#REF!</v>
      </c>
      <c r="T142" s="33" t="e">
        <f>2*SUMIF('klasyfikacja indywidualna'!$G$3:$G$105,F142,'klasyfikacja indywidualna'!#REF!)+SUMIF('klasyfikacja indywidualna'!$G$3:$G$105,F142,'klasyfikacja indywidualna'!#REF!)</f>
        <v>#REF!</v>
      </c>
      <c r="U142" s="34" t="str">
        <f t="shared" si="28"/>
        <v/>
      </c>
      <c r="V142" s="35" t="str">
        <f t="shared" si="43"/>
        <v/>
      </c>
      <c r="W142" s="36"/>
      <c r="X142" s="36"/>
      <c r="Y142" s="36"/>
      <c r="Z142" s="36"/>
      <c r="AA142" s="38"/>
      <c r="AB142" s="38"/>
      <c r="AC142" s="38"/>
      <c r="AD142" s="36"/>
      <c r="AE142" s="38"/>
      <c r="AF142" s="38"/>
      <c r="AH142" s="40"/>
    </row>
    <row r="143" spans="1:38" ht="12.95" hidden="1" customHeight="1" x14ac:dyDescent="0.25">
      <c r="A143" s="20">
        <v>11</v>
      </c>
      <c r="B143" s="21">
        <f t="shared" si="32"/>
        <v>131</v>
      </c>
      <c r="C143" s="21" t="s">
        <v>20</v>
      </c>
      <c r="D143" s="21" t="str">
        <f t="shared" si="42"/>
        <v>T</v>
      </c>
      <c r="E143" s="22" t="str">
        <f>'[1]lista startowa'!D20</f>
        <v>STATYŚCI</v>
      </c>
      <c r="F143" s="22" t="str">
        <f>'[1]lista startowa'!D17</f>
        <v>ORANGE DP</v>
      </c>
      <c r="G143" s="23">
        <v>42976</v>
      </c>
      <c r="H143" s="24" t="s">
        <v>19</v>
      </c>
      <c r="I143" s="25" t="s">
        <v>21</v>
      </c>
      <c r="J143" s="26">
        <v>0</v>
      </c>
      <c r="K143" s="27" t="s">
        <v>18</v>
      </c>
      <c r="L143" s="28">
        <v>2</v>
      </c>
      <c r="M143" s="29">
        <v>0</v>
      </c>
      <c r="N143" s="27" t="s">
        <v>18</v>
      </c>
      <c r="O143" s="30">
        <v>18</v>
      </c>
      <c r="P143" s="29">
        <v>840</v>
      </c>
      <c r="Q143" s="31" t="s">
        <v>18</v>
      </c>
      <c r="R143" s="30">
        <v>1270</v>
      </c>
      <c r="S143" s="32" t="e">
        <f>2*SUMIF('klasyfikacja indywidualna'!$G$3:$G$105,E143,'klasyfikacja indywidualna'!#REF!)+SUMIF('klasyfikacja indywidualna'!$G$3:$G$105,E143,'klasyfikacja indywidualna'!#REF!)</f>
        <v>#REF!</v>
      </c>
      <c r="T143" s="33" t="e">
        <f>2*SUMIF('klasyfikacja indywidualna'!$G$3:$G$105,F143,'klasyfikacja indywidualna'!#REF!)+SUMIF('klasyfikacja indywidualna'!$G$3:$G$105,F143,'klasyfikacja indywidualna'!#REF!)</f>
        <v>#REF!</v>
      </c>
      <c r="U143" s="34" t="str">
        <f t="shared" si="28"/>
        <v/>
      </c>
      <c r="V143" s="35" t="str">
        <f t="shared" si="43"/>
        <v/>
      </c>
      <c r="W143" s="36"/>
      <c r="X143" s="36"/>
      <c r="Y143" s="36"/>
      <c r="Z143" s="36"/>
      <c r="AA143" s="38"/>
      <c r="AB143" s="38"/>
      <c r="AC143" s="38"/>
      <c r="AD143" s="36"/>
      <c r="AE143" s="38"/>
      <c r="AF143" s="38"/>
      <c r="AH143" s="40"/>
    </row>
    <row r="144" spans="1:38" ht="12.95" hidden="1" customHeight="1" x14ac:dyDescent="0.25">
      <c r="A144" s="43">
        <v>11</v>
      </c>
      <c r="B144" s="21">
        <f t="shared" si="32"/>
        <v>132</v>
      </c>
      <c r="C144" s="44" t="s">
        <v>20</v>
      </c>
      <c r="D144" s="44" t="str">
        <f t="shared" si="42"/>
        <v>T</v>
      </c>
      <c r="E144" s="45" t="str">
        <f>'[1]lista startowa'!D23</f>
        <v>ZAMASZYSTY TEAM</v>
      </c>
      <c r="F144" s="45" t="str">
        <f>'[1]lista startowa'!D18</f>
        <v>ORANGE SK</v>
      </c>
      <c r="G144" s="46">
        <v>42976</v>
      </c>
      <c r="H144" s="47" t="s">
        <v>19</v>
      </c>
      <c r="I144" s="48" t="s">
        <v>21</v>
      </c>
      <c r="J144" s="49">
        <v>2</v>
      </c>
      <c r="K144" s="50" t="s">
        <v>18</v>
      </c>
      <c r="L144" s="51">
        <v>0</v>
      </c>
      <c r="M144" s="52">
        <v>10</v>
      </c>
      <c r="N144" s="50" t="s">
        <v>18</v>
      </c>
      <c r="O144" s="53">
        <v>8</v>
      </c>
      <c r="P144" s="52">
        <v>1244</v>
      </c>
      <c r="Q144" s="54" t="s">
        <v>18</v>
      </c>
      <c r="R144" s="53">
        <v>1218</v>
      </c>
      <c r="S144" s="55" t="e">
        <f>2*SUMIF('klasyfikacja indywidualna'!$G$3:$G$105,E144,'klasyfikacja indywidualna'!#REF!)+SUMIF('klasyfikacja indywidualna'!$G$3:$G$105,E144,'klasyfikacja indywidualna'!#REF!)</f>
        <v>#REF!</v>
      </c>
      <c r="T144" s="56" t="e">
        <f>2*SUMIF('klasyfikacja indywidualna'!$G$3:$G$105,F144,'klasyfikacja indywidualna'!#REF!)+SUMIF('klasyfikacja indywidualna'!$G$3:$G$105,F144,'klasyfikacja indywidualna'!#REF!)</f>
        <v>#REF!</v>
      </c>
      <c r="U144" s="34" t="str">
        <f t="shared" si="28"/>
        <v/>
      </c>
      <c r="V144" s="35" t="str">
        <f t="shared" si="43"/>
        <v/>
      </c>
      <c r="W144" s="36"/>
      <c r="X144" s="36"/>
      <c r="Y144" s="36"/>
      <c r="Z144" s="36"/>
      <c r="AA144" s="38"/>
      <c r="AB144" s="38"/>
      <c r="AC144" s="38"/>
      <c r="AD144" s="36"/>
      <c r="AE144" s="38"/>
      <c r="AF144" s="38"/>
      <c r="AH144" s="40"/>
    </row>
    <row r="145" spans="1:38" s="68" customFormat="1" ht="6" customHeight="1" x14ac:dyDescent="0.2">
      <c r="A145" s="57"/>
      <c r="B145" s="58"/>
      <c r="C145" s="58"/>
      <c r="D145" s="58"/>
      <c r="E145" s="59"/>
      <c r="F145" s="59" t="s">
        <v>22</v>
      </c>
      <c r="G145" s="60"/>
      <c r="H145" s="58"/>
      <c r="I145" s="58"/>
      <c r="J145" s="61"/>
      <c r="K145" s="62"/>
      <c r="L145" s="63"/>
      <c r="M145" s="61"/>
      <c r="N145" s="62"/>
      <c r="O145" s="63"/>
      <c r="P145" s="61"/>
      <c r="Q145" s="62"/>
      <c r="R145" s="63"/>
      <c r="S145" s="62"/>
      <c r="T145" s="64"/>
      <c r="U145" s="65" t="str">
        <f t="shared" si="28"/>
        <v/>
      </c>
      <c r="V145" s="66"/>
      <c r="W145" s="36"/>
      <c r="X145" s="67"/>
      <c r="Y145" s="67"/>
      <c r="Z145" s="67"/>
      <c r="AD145" s="67"/>
      <c r="AG145" s="69"/>
      <c r="AH145" s="86"/>
      <c r="AI145" s="69"/>
      <c r="AJ145" s="69"/>
      <c r="AK145" s="70"/>
      <c r="AL145" s="70"/>
    </row>
    <row r="146" spans="1:38" ht="12.95" hidden="1" customHeight="1" x14ac:dyDescent="0.25">
      <c r="A146" s="87">
        <v>12</v>
      </c>
      <c r="B146" s="21">
        <f t="shared" ref="B146" si="45">B144+1</f>
        <v>133</v>
      </c>
      <c r="C146" s="44" t="s">
        <v>23</v>
      </c>
      <c r="D146" s="72" t="str">
        <f t="shared" ref="D146:D157" si="46">IF(OR(E146="PAUZA",F146="PAUZA",L146&gt;0,J146&gt;0),"T","N")</f>
        <v>T</v>
      </c>
      <c r="E146" s="73" t="s">
        <v>24</v>
      </c>
      <c r="F146" s="73" t="s">
        <v>25</v>
      </c>
      <c r="G146" s="74">
        <v>43017</v>
      </c>
      <c r="H146" s="75" t="s">
        <v>16</v>
      </c>
      <c r="I146" s="76" t="s">
        <v>17</v>
      </c>
      <c r="J146" s="77">
        <f t="shared" ref="J146:J157" si="47">IF(P146&gt;0,IF(M146&gt;O146,2,IF(M146=O146,1,0)),0)</f>
        <v>2</v>
      </c>
      <c r="K146" s="78" t="s">
        <v>18</v>
      </c>
      <c r="L146" s="79">
        <f t="shared" ref="L146:L157" si="48">IF(R146&gt;0,IF(O146&gt;M146,2,IF(O146=M146,1,0)),0)</f>
        <v>0</v>
      </c>
      <c r="M146" s="80">
        <f t="shared" ref="M146:M209" si="49">IF(P146&gt;R146,S146+2,S146)</f>
        <v>16</v>
      </c>
      <c r="N146" s="78" t="s">
        <v>18</v>
      </c>
      <c r="O146" s="81">
        <f t="shared" ref="O146:O209" si="50">IF(R146&gt;P146,T146+2,T146)</f>
        <v>2</v>
      </c>
      <c r="P146" s="80">
        <f>SUMIF('klasyfikacja indywidualna'!$G$3:$G$105,E146,'klasyfikacja indywidualna'!$Z$3:$Z$105)</f>
        <v>1419</v>
      </c>
      <c r="Q146" s="82" t="s">
        <v>18</v>
      </c>
      <c r="R146" s="81">
        <f>SUMIF('klasyfikacja indywidualna'!$G$3:$G$105,F146,'klasyfikacja indywidualna'!$Z$3:$Z$105)</f>
        <v>1171</v>
      </c>
      <c r="S146" s="83">
        <f>2*SUMIF('klasyfikacja indywidualna'!$G$3:$G$105,E146,'klasyfikacja indywidualna'!$W$3:$W$105)+SUMIF('klasyfikacja indywidualna'!$G$3:$G$105,E146,'klasyfikacja indywidualna'!$X$3:$X$105)</f>
        <v>14</v>
      </c>
      <c r="T146" s="84">
        <f>2*SUMIF('klasyfikacja indywidualna'!$G$3:$G$105,F146,'klasyfikacja indywidualna'!$W$3:$W$105)+SUMIF('klasyfikacja indywidualna'!$G$3:$G$105,F146,'klasyfikacja indywidualna'!$X$3:$X$105)</f>
        <v>2</v>
      </c>
      <c r="U146" s="34" t="str">
        <f t="shared" si="28"/>
        <v/>
      </c>
      <c r="V146" s="35" t="str">
        <f t="shared" ref="V146:V157" si="51">IF(OR(E146=V$1,F146=V$1),G146,"")</f>
        <v/>
      </c>
      <c r="W146" s="36"/>
      <c r="X146" s="36"/>
      <c r="Y146" s="36"/>
      <c r="Z146" s="36"/>
      <c r="AA146" s="38"/>
      <c r="AB146" s="38"/>
      <c r="AC146" s="38"/>
      <c r="AD146" s="36"/>
      <c r="AE146" s="38"/>
      <c r="AF146" s="38"/>
      <c r="AH146" s="40"/>
    </row>
    <row r="147" spans="1:38" ht="12.95" hidden="1" customHeight="1" x14ac:dyDescent="0.25">
      <c r="A147" s="88">
        <v>12</v>
      </c>
      <c r="B147" s="21">
        <f t="shared" ref="B147" si="52">B146+1</f>
        <v>134</v>
      </c>
      <c r="C147" s="21" t="s">
        <v>23</v>
      </c>
      <c r="D147" s="21" t="str">
        <f t="shared" si="46"/>
        <v>T</v>
      </c>
      <c r="E147" s="22" t="s">
        <v>26</v>
      </c>
      <c r="F147" s="22" t="s">
        <v>27</v>
      </c>
      <c r="G147" s="74">
        <v>43017</v>
      </c>
      <c r="H147" s="75" t="s">
        <v>16</v>
      </c>
      <c r="I147" s="76" t="s">
        <v>17</v>
      </c>
      <c r="J147" s="26">
        <f t="shared" si="47"/>
        <v>2</v>
      </c>
      <c r="K147" s="27" t="s">
        <v>18</v>
      </c>
      <c r="L147" s="28">
        <f t="shared" si="48"/>
        <v>0</v>
      </c>
      <c r="M147" s="29">
        <f t="shared" si="49"/>
        <v>12</v>
      </c>
      <c r="N147" s="27" t="s">
        <v>18</v>
      </c>
      <c r="O147" s="30">
        <f t="shared" si="50"/>
        <v>6</v>
      </c>
      <c r="P147" s="29">
        <f>SUMIF('klasyfikacja indywidualna'!$G$3:$G$105,E147,'klasyfikacja indywidualna'!$Z$3:$Z$105)</f>
        <v>1295</v>
      </c>
      <c r="Q147" s="31" t="s">
        <v>18</v>
      </c>
      <c r="R147" s="30">
        <f>SUMIF('klasyfikacja indywidualna'!$G$3:$G$105,F147,'klasyfikacja indywidualna'!$Z$3:$Z$105)</f>
        <v>1228</v>
      </c>
      <c r="S147" s="32">
        <f>2*SUMIF('klasyfikacja indywidualna'!$G$3:$G$105,E147,'klasyfikacja indywidualna'!$W$3:$W$105)+SUMIF('klasyfikacja indywidualna'!$G$3:$G$105,E147,'klasyfikacja indywidualna'!$X$3:$X$105)</f>
        <v>10</v>
      </c>
      <c r="T147" s="33">
        <f>2*SUMIF('klasyfikacja indywidualna'!$G$3:$G$105,F147,'klasyfikacja indywidualna'!$W$3:$W$105)+SUMIF('klasyfikacja indywidualna'!$G$3:$G$105,F147,'klasyfikacja indywidualna'!$X$3:$X$105)</f>
        <v>6</v>
      </c>
      <c r="U147" s="34" t="str">
        <f t="shared" si="28"/>
        <v/>
      </c>
      <c r="V147" s="35" t="str">
        <f t="shared" si="51"/>
        <v/>
      </c>
      <c r="W147" s="36"/>
      <c r="X147" s="36"/>
      <c r="Y147" s="36"/>
      <c r="Z147" s="36"/>
      <c r="AA147" s="38"/>
      <c r="AB147" s="38"/>
      <c r="AC147" s="38"/>
      <c r="AD147" s="36"/>
      <c r="AE147" s="38"/>
      <c r="AF147" s="38"/>
      <c r="AH147" s="40"/>
    </row>
    <row r="148" spans="1:38" ht="12.75" customHeight="1" x14ac:dyDescent="0.25">
      <c r="A148" s="88">
        <v>12</v>
      </c>
      <c r="B148" s="21">
        <f t="shared" si="32"/>
        <v>135</v>
      </c>
      <c r="C148" s="21" t="s">
        <v>23</v>
      </c>
      <c r="D148" s="21" t="str">
        <f t="shared" si="46"/>
        <v>N</v>
      </c>
      <c r="E148" s="22" t="s">
        <v>28</v>
      </c>
      <c r="F148" s="22" t="s">
        <v>29</v>
      </c>
      <c r="G148" s="74">
        <v>43017</v>
      </c>
      <c r="H148" s="75" t="s">
        <v>16</v>
      </c>
      <c r="I148" s="76" t="s">
        <v>17</v>
      </c>
      <c r="J148" s="26">
        <f t="shared" si="47"/>
        <v>0</v>
      </c>
      <c r="K148" s="27" t="s">
        <v>18</v>
      </c>
      <c r="L148" s="28">
        <f t="shared" si="48"/>
        <v>0</v>
      </c>
      <c r="M148" s="29">
        <f t="shared" si="49"/>
        <v>0</v>
      </c>
      <c r="N148" s="27" t="s">
        <v>18</v>
      </c>
      <c r="O148" s="30">
        <f t="shared" si="50"/>
        <v>0</v>
      </c>
      <c r="P148" s="29">
        <f>SUMIF('klasyfikacja indywidualna'!$G$3:$G$105,E148,'klasyfikacja indywidualna'!$Z$3:$Z$105)</f>
        <v>0</v>
      </c>
      <c r="Q148" s="31" t="s">
        <v>18</v>
      </c>
      <c r="R148" s="30">
        <f>SUMIF('klasyfikacja indywidualna'!$G$3:$G$105,F148,'klasyfikacja indywidualna'!$Z$3:$Z$105)</f>
        <v>0</v>
      </c>
      <c r="S148" s="32">
        <f>2*SUMIF('klasyfikacja indywidualna'!$G$3:$G$105,E148,'klasyfikacja indywidualna'!$W$3:$W$105)+SUMIF('klasyfikacja indywidualna'!$G$3:$G$105,E148,'klasyfikacja indywidualna'!$X$3:$X$105)</f>
        <v>0</v>
      </c>
      <c r="T148" s="33">
        <f>2*SUMIF('klasyfikacja indywidualna'!$G$3:$G$105,F148,'klasyfikacja indywidualna'!$W$3:$W$105)+SUMIF('klasyfikacja indywidualna'!$G$3:$G$105,F148,'klasyfikacja indywidualna'!$X$3:$X$105)</f>
        <v>0</v>
      </c>
      <c r="U148" s="34" t="str">
        <f t="shared" si="28"/>
        <v/>
      </c>
      <c r="V148" s="35" t="str">
        <f t="shared" si="51"/>
        <v/>
      </c>
      <c r="W148" s="36"/>
      <c r="X148" s="36"/>
      <c r="Y148" s="36"/>
      <c r="Z148" s="36"/>
      <c r="AA148" s="38"/>
      <c r="AB148" s="38"/>
      <c r="AC148" s="38"/>
      <c r="AD148" s="36"/>
      <c r="AE148" s="38"/>
      <c r="AF148" s="38"/>
      <c r="AH148" s="40"/>
    </row>
    <row r="149" spans="1:38" ht="12.95" hidden="1" customHeight="1" x14ac:dyDescent="0.25">
      <c r="A149" s="88">
        <v>12</v>
      </c>
      <c r="B149" s="21">
        <f t="shared" si="32"/>
        <v>136</v>
      </c>
      <c r="C149" s="21" t="s">
        <v>23</v>
      </c>
      <c r="D149" s="21" t="str">
        <f t="shared" si="46"/>
        <v>T</v>
      </c>
      <c r="E149" s="22" t="s">
        <v>30</v>
      </c>
      <c r="F149" s="22" t="s">
        <v>31</v>
      </c>
      <c r="G149" s="74">
        <v>43017</v>
      </c>
      <c r="H149" s="24" t="s">
        <v>19</v>
      </c>
      <c r="I149" s="76" t="s">
        <v>17</v>
      </c>
      <c r="J149" s="26">
        <f t="shared" si="47"/>
        <v>2</v>
      </c>
      <c r="K149" s="27" t="s">
        <v>18</v>
      </c>
      <c r="L149" s="28">
        <f t="shared" si="48"/>
        <v>0</v>
      </c>
      <c r="M149" s="29">
        <f t="shared" si="49"/>
        <v>12</v>
      </c>
      <c r="N149" s="27" t="s">
        <v>18</v>
      </c>
      <c r="O149" s="30">
        <f t="shared" si="50"/>
        <v>6</v>
      </c>
      <c r="P149" s="29">
        <f>SUMIF('klasyfikacja indywidualna'!$G$3:$G$105,E149,'klasyfikacja indywidualna'!$Z$3:$Z$105)</f>
        <v>1330</v>
      </c>
      <c r="Q149" s="31" t="s">
        <v>18</v>
      </c>
      <c r="R149" s="30">
        <f>SUMIF('klasyfikacja indywidualna'!$G$3:$G$105,F149,'klasyfikacja indywidualna'!$Z$3:$Z$105)</f>
        <v>1351</v>
      </c>
      <c r="S149" s="32">
        <f>2*SUMIF('klasyfikacja indywidualna'!$G$3:$G$105,E149,'klasyfikacja indywidualna'!$W$3:$W$105)+SUMIF('klasyfikacja indywidualna'!$G$3:$G$105,E149,'klasyfikacja indywidualna'!$X$3:$X$105)</f>
        <v>12</v>
      </c>
      <c r="T149" s="33">
        <f>2*SUMIF('klasyfikacja indywidualna'!$G$3:$G$105,F149,'klasyfikacja indywidualna'!$W$3:$W$105)+SUMIF('klasyfikacja indywidualna'!$G$3:$G$105,F149,'klasyfikacja indywidualna'!$X$3:$X$105)</f>
        <v>4</v>
      </c>
      <c r="U149" s="34" t="str">
        <f t="shared" si="28"/>
        <v/>
      </c>
      <c r="V149" s="35" t="str">
        <f t="shared" si="51"/>
        <v/>
      </c>
      <c r="W149" s="36"/>
      <c r="X149" s="36"/>
      <c r="Y149" s="36"/>
      <c r="Z149" s="36"/>
      <c r="AA149" s="38"/>
      <c r="AB149" s="38"/>
      <c r="AC149" s="38"/>
      <c r="AD149" s="36"/>
      <c r="AE149" s="38"/>
      <c r="AF149" s="38"/>
      <c r="AH149" s="40"/>
    </row>
    <row r="150" spans="1:38" ht="12.95" hidden="1" customHeight="1" x14ac:dyDescent="0.25">
      <c r="A150" s="88">
        <v>12</v>
      </c>
      <c r="B150" s="21">
        <f t="shared" si="32"/>
        <v>137</v>
      </c>
      <c r="C150" s="21" t="s">
        <v>23</v>
      </c>
      <c r="D150" s="21" t="str">
        <f t="shared" si="46"/>
        <v>T</v>
      </c>
      <c r="E150" s="22" t="s">
        <v>32</v>
      </c>
      <c r="F150" s="22" t="s">
        <v>33</v>
      </c>
      <c r="G150" s="74">
        <v>43017</v>
      </c>
      <c r="H150" s="24" t="s">
        <v>19</v>
      </c>
      <c r="I150" s="76" t="s">
        <v>17</v>
      </c>
      <c r="J150" s="26">
        <f t="shared" si="47"/>
        <v>0</v>
      </c>
      <c r="K150" s="27" t="s">
        <v>18</v>
      </c>
      <c r="L150" s="28">
        <f t="shared" si="48"/>
        <v>2</v>
      </c>
      <c r="M150" s="29">
        <f t="shared" si="49"/>
        <v>6</v>
      </c>
      <c r="N150" s="27" t="s">
        <v>18</v>
      </c>
      <c r="O150" s="30">
        <f t="shared" si="50"/>
        <v>12</v>
      </c>
      <c r="P150" s="29">
        <f>SUMIF('klasyfikacja indywidualna'!$G$3:$G$105,E150,'klasyfikacja indywidualna'!$Z$3:$Z$105)</f>
        <v>1286</v>
      </c>
      <c r="Q150" s="31" t="s">
        <v>18</v>
      </c>
      <c r="R150" s="30">
        <f>SUMIF('klasyfikacja indywidualna'!$G$3:$G$105,F150,'klasyfikacja indywidualna'!$Z$3:$Z$105)</f>
        <v>1342</v>
      </c>
      <c r="S150" s="32">
        <f>2*SUMIF('klasyfikacja indywidualna'!$G$3:$G$105,E150,'klasyfikacja indywidualna'!$W$3:$W$105)+SUMIF('klasyfikacja indywidualna'!$G$3:$G$105,E150,'klasyfikacja indywidualna'!$X$3:$X$105)</f>
        <v>6</v>
      </c>
      <c r="T150" s="33">
        <f>2*SUMIF('klasyfikacja indywidualna'!$G$3:$G$105,F150,'klasyfikacja indywidualna'!$W$3:$W$105)+SUMIF('klasyfikacja indywidualna'!$G$3:$G$105,F150,'klasyfikacja indywidualna'!$X$3:$X$105)</f>
        <v>10</v>
      </c>
      <c r="U150" s="34" t="str">
        <f t="shared" si="28"/>
        <v/>
      </c>
      <c r="V150" s="35" t="str">
        <f t="shared" si="51"/>
        <v/>
      </c>
      <c r="W150" s="36"/>
      <c r="X150" s="36"/>
      <c r="Y150" s="36"/>
      <c r="Z150" s="36"/>
      <c r="AA150" s="38"/>
      <c r="AB150" s="38"/>
      <c r="AC150" s="38"/>
      <c r="AD150" s="36"/>
      <c r="AE150" s="38"/>
      <c r="AF150" s="38"/>
      <c r="AH150" s="40"/>
    </row>
    <row r="151" spans="1:38" ht="12.95" hidden="1" customHeight="1" x14ac:dyDescent="0.25">
      <c r="A151" s="88">
        <v>12</v>
      </c>
      <c r="B151" s="21">
        <f t="shared" si="32"/>
        <v>138</v>
      </c>
      <c r="C151" s="21" t="s">
        <v>23</v>
      </c>
      <c r="D151" s="21" t="str">
        <f t="shared" si="46"/>
        <v>T</v>
      </c>
      <c r="E151" s="22" t="s">
        <v>34</v>
      </c>
      <c r="F151" s="22" t="s">
        <v>35</v>
      </c>
      <c r="G151" s="74">
        <v>43017</v>
      </c>
      <c r="H151" s="24" t="s">
        <v>19</v>
      </c>
      <c r="I151" s="76" t="s">
        <v>17</v>
      </c>
      <c r="J151" s="26">
        <f t="shared" si="47"/>
        <v>0</v>
      </c>
      <c r="K151" s="27" t="s">
        <v>18</v>
      </c>
      <c r="L151" s="28">
        <f t="shared" si="48"/>
        <v>2</v>
      </c>
      <c r="M151" s="29">
        <f t="shared" si="49"/>
        <v>6</v>
      </c>
      <c r="N151" s="27" t="s">
        <v>18</v>
      </c>
      <c r="O151" s="30">
        <f t="shared" si="50"/>
        <v>12</v>
      </c>
      <c r="P151" s="29">
        <f>SUMIF('klasyfikacja indywidualna'!$G$3:$G$105,E151,'klasyfikacja indywidualna'!$Z$3:$Z$105)</f>
        <v>1244</v>
      </c>
      <c r="Q151" s="31" t="s">
        <v>18</v>
      </c>
      <c r="R151" s="30">
        <f>SUMIF('klasyfikacja indywidualna'!$G$3:$G$105,F151,'klasyfikacja indywidualna'!$Z$3:$Z$105)</f>
        <v>1438</v>
      </c>
      <c r="S151" s="32">
        <f>2*SUMIF('klasyfikacja indywidualna'!$G$3:$G$105,E151,'klasyfikacja indywidualna'!$W$3:$W$105)+SUMIF('klasyfikacja indywidualna'!$G$3:$G$105,E151,'klasyfikacja indywidualna'!$X$3:$X$105)</f>
        <v>6</v>
      </c>
      <c r="T151" s="33">
        <f>2*SUMIF('klasyfikacja indywidualna'!$G$3:$G$105,F151,'klasyfikacja indywidualna'!$W$3:$W$105)+SUMIF('klasyfikacja indywidualna'!$G$3:$G$105,F151,'klasyfikacja indywidualna'!$X$3:$X$105)</f>
        <v>10</v>
      </c>
      <c r="U151" s="34" t="str">
        <f t="shared" si="28"/>
        <v/>
      </c>
      <c r="V151" s="35" t="str">
        <f t="shared" si="51"/>
        <v/>
      </c>
      <c r="W151" s="36"/>
      <c r="X151" s="36"/>
      <c r="Y151" s="36"/>
      <c r="Z151" s="36"/>
      <c r="AA151" s="38"/>
      <c r="AB151" s="38"/>
      <c r="AC151" s="38"/>
      <c r="AD151" s="36"/>
      <c r="AE151" s="38"/>
      <c r="AF151" s="38"/>
      <c r="AH151" s="40"/>
    </row>
    <row r="152" spans="1:38" ht="12.95" hidden="1" customHeight="1" x14ac:dyDescent="0.25">
      <c r="A152" s="88">
        <v>12</v>
      </c>
      <c r="B152" s="21">
        <f t="shared" si="32"/>
        <v>139</v>
      </c>
      <c r="C152" s="21" t="s">
        <v>36</v>
      </c>
      <c r="D152" s="21" t="str">
        <f t="shared" si="46"/>
        <v>T</v>
      </c>
      <c r="E152" s="22" t="s">
        <v>37</v>
      </c>
      <c r="F152" s="22" t="s">
        <v>38</v>
      </c>
      <c r="G152" s="23">
        <v>43018</v>
      </c>
      <c r="H152" s="24" t="s">
        <v>16</v>
      </c>
      <c r="I152" s="25" t="s">
        <v>21</v>
      </c>
      <c r="J152" s="26">
        <f t="shared" si="47"/>
        <v>2</v>
      </c>
      <c r="K152" s="27" t="s">
        <v>18</v>
      </c>
      <c r="L152" s="28">
        <f t="shared" si="48"/>
        <v>0</v>
      </c>
      <c r="M152" s="29">
        <f t="shared" si="49"/>
        <v>18</v>
      </c>
      <c r="N152" s="27" t="s">
        <v>18</v>
      </c>
      <c r="O152" s="30">
        <f t="shared" si="50"/>
        <v>0</v>
      </c>
      <c r="P152" s="29">
        <f>SUMIF('klasyfikacja indywidualna'!$G$3:$G$105,E152,'klasyfikacja indywidualna'!$Z$3:$Z$105)</f>
        <v>1394</v>
      </c>
      <c r="Q152" s="31" t="s">
        <v>18</v>
      </c>
      <c r="R152" s="30">
        <f>SUMIF('klasyfikacja indywidualna'!$G$3:$G$105,F152,'klasyfikacja indywidualna'!$Z$3:$Z$105)</f>
        <v>733</v>
      </c>
      <c r="S152" s="32">
        <f>2*SUMIF('klasyfikacja indywidualna'!$G$3:$G$105,E152,'klasyfikacja indywidualna'!$W$3:$W$105)+SUMIF('klasyfikacja indywidualna'!$G$3:$G$105,E152,'klasyfikacja indywidualna'!$X$3:$X$105)</f>
        <v>16</v>
      </c>
      <c r="T152" s="33">
        <f>2*SUMIF('klasyfikacja indywidualna'!$G$3:$G$105,F152,'klasyfikacja indywidualna'!$W$3:$W$105)+SUMIF('klasyfikacja indywidualna'!$G$3:$G$105,F152,'klasyfikacja indywidualna'!$X$3:$X$105)</f>
        <v>0</v>
      </c>
      <c r="U152" s="34" t="str">
        <f t="shared" si="28"/>
        <v/>
      </c>
      <c r="V152" s="35" t="str">
        <f t="shared" si="51"/>
        <v/>
      </c>
      <c r="W152" s="36"/>
      <c r="X152" s="36"/>
      <c r="Y152" s="36"/>
      <c r="Z152" s="36"/>
      <c r="AA152" s="38"/>
      <c r="AB152" s="38"/>
      <c r="AC152" s="38"/>
      <c r="AD152" s="36"/>
      <c r="AE152" s="38"/>
      <c r="AF152" s="38"/>
      <c r="AH152" s="40"/>
    </row>
    <row r="153" spans="1:38" ht="12.95" hidden="1" customHeight="1" x14ac:dyDescent="0.25">
      <c r="A153" s="88">
        <v>12</v>
      </c>
      <c r="B153" s="21">
        <f t="shared" si="32"/>
        <v>140</v>
      </c>
      <c r="C153" s="21" t="s">
        <v>36</v>
      </c>
      <c r="D153" s="21" t="str">
        <f t="shared" si="46"/>
        <v>T</v>
      </c>
      <c r="E153" s="22" t="s">
        <v>39</v>
      </c>
      <c r="F153" s="22" t="s">
        <v>40</v>
      </c>
      <c r="G153" s="23">
        <v>43018</v>
      </c>
      <c r="H153" s="24" t="s">
        <v>16</v>
      </c>
      <c r="I153" s="25" t="s">
        <v>21</v>
      </c>
      <c r="J153" s="26">
        <f t="shared" si="47"/>
        <v>2</v>
      </c>
      <c r="K153" s="27" t="s">
        <v>18</v>
      </c>
      <c r="L153" s="28">
        <f t="shared" si="48"/>
        <v>0</v>
      </c>
      <c r="M153" s="29">
        <f t="shared" si="49"/>
        <v>10</v>
      </c>
      <c r="N153" s="27" t="s">
        <v>18</v>
      </c>
      <c r="O153" s="30">
        <f t="shared" si="50"/>
        <v>8</v>
      </c>
      <c r="P153" s="29">
        <f>SUMIF('klasyfikacja indywidualna'!$G$3:$G$105,E153,'klasyfikacja indywidualna'!$Z$3:$Z$105)</f>
        <v>1232</v>
      </c>
      <c r="Q153" s="31" t="s">
        <v>18</v>
      </c>
      <c r="R153" s="30">
        <f>SUMIF('klasyfikacja indywidualna'!$G$3:$G$105,F153,'klasyfikacja indywidualna'!$Z$3:$Z$105)</f>
        <v>1162</v>
      </c>
      <c r="S153" s="32">
        <f>2*SUMIF('klasyfikacja indywidualna'!$G$3:$G$105,E153,'klasyfikacja indywidualna'!$W$3:$W$105)+SUMIF('klasyfikacja indywidualna'!$G$3:$G$105,E153,'klasyfikacja indywidualna'!$X$3:$X$105)</f>
        <v>8</v>
      </c>
      <c r="T153" s="33">
        <f>2*SUMIF('klasyfikacja indywidualna'!$G$3:$G$105,F153,'klasyfikacja indywidualna'!$W$3:$W$105)+SUMIF('klasyfikacja indywidualna'!$G$3:$G$105,F153,'klasyfikacja indywidualna'!$X$3:$X$105)</f>
        <v>8</v>
      </c>
      <c r="U153" s="34" t="str">
        <f t="shared" si="28"/>
        <v/>
      </c>
      <c r="V153" s="35" t="str">
        <f t="shared" si="51"/>
        <v/>
      </c>
      <c r="W153" s="36"/>
      <c r="X153" s="36"/>
      <c r="Y153" s="36"/>
      <c r="Z153" s="36"/>
      <c r="AA153" s="38"/>
      <c r="AB153" s="38"/>
      <c r="AC153" s="38"/>
      <c r="AD153" s="36"/>
      <c r="AE153" s="38"/>
      <c r="AF153" s="38"/>
      <c r="AH153" s="40"/>
    </row>
    <row r="154" spans="1:38" ht="12.95" hidden="1" customHeight="1" x14ac:dyDescent="0.25">
      <c r="A154" s="88">
        <v>12</v>
      </c>
      <c r="B154" s="21">
        <f t="shared" si="32"/>
        <v>141</v>
      </c>
      <c r="C154" s="21" t="s">
        <v>36</v>
      </c>
      <c r="D154" s="21" t="str">
        <f t="shared" si="46"/>
        <v>T</v>
      </c>
      <c r="E154" s="22" t="s">
        <v>41</v>
      </c>
      <c r="F154" s="22" t="s">
        <v>42</v>
      </c>
      <c r="G154" s="23">
        <v>43018</v>
      </c>
      <c r="H154" s="24" t="s">
        <v>16</v>
      </c>
      <c r="I154" s="25" t="s">
        <v>21</v>
      </c>
      <c r="J154" s="26">
        <f t="shared" si="47"/>
        <v>0</v>
      </c>
      <c r="K154" s="27" t="s">
        <v>18</v>
      </c>
      <c r="L154" s="28">
        <f t="shared" si="48"/>
        <v>2</v>
      </c>
      <c r="M154" s="29">
        <f t="shared" si="49"/>
        <v>8</v>
      </c>
      <c r="N154" s="27" t="s">
        <v>18</v>
      </c>
      <c r="O154" s="30">
        <f t="shared" si="50"/>
        <v>10</v>
      </c>
      <c r="P154" s="29">
        <f>SUMIF('klasyfikacja indywidualna'!$G$3:$G$105,E154,'klasyfikacja indywidualna'!$Z$3:$Z$105)</f>
        <v>1147</v>
      </c>
      <c r="Q154" s="31" t="s">
        <v>18</v>
      </c>
      <c r="R154" s="30">
        <f>SUMIF('klasyfikacja indywidualna'!$G$3:$G$105,F154,'klasyfikacja indywidualna'!$Z$3:$Z$105)</f>
        <v>1122</v>
      </c>
      <c r="S154" s="32">
        <f>2*SUMIF('klasyfikacja indywidualna'!$G$3:$G$105,E154,'klasyfikacja indywidualna'!$W$3:$W$105)+SUMIF('klasyfikacja indywidualna'!$G$3:$G$105,E154,'klasyfikacja indywidualna'!$X$3:$X$105)</f>
        <v>6</v>
      </c>
      <c r="T154" s="33">
        <f>2*SUMIF('klasyfikacja indywidualna'!$G$3:$G$105,F154,'klasyfikacja indywidualna'!$W$3:$W$105)+SUMIF('klasyfikacja indywidualna'!$G$3:$G$105,F154,'klasyfikacja indywidualna'!$X$3:$X$105)</f>
        <v>10</v>
      </c>
      <c r="U154" s="34" t="str">
        <f t="shared" si="28"/>
        <v/>
      </c>
      <c r="V154" s="35" t="str">
        <f t="shared" si="51"/>
        <v/>
      </c>
      <c r="W154" s="36"/>
      <c r="X154" s="36"/>
      <c r="Y154" s="36"/>
      <c r="Z154" s="36"/>
      <c r="AA154" s="38"/>
      <c r="AB154" s="38"/>
      <c r="AC154" s="38"/>
      <c r="AD154" s="36"/>
      <c r="AE154" s="38"/>
      <c r="AF154" s="38"/>
      <c r="AH154" s="40"/>
    </row>
    <row r="155" spans="1:38" ht="12.95" hidden="1" customHeight="1" x14ac:dyDescent="0.25">
      <c r="A155" s="88">
        <v>12</v>
      </c>
      <c r="B155" s="21">
        <f t="shared" si="32"/>
        <v>142</v>
      </c>
      <c r="C155" s="21" t="s">
        <v>36</v>
      </c>
      <c r="D155" s="21" t="str">
        <f t="shared" si="46"/>
        <v>T</v>
      </c>
      <c r="E155" s="22" t="s">
        <v>43</v>
      </c>
      <c r="F155" s="22" t="s">
        <v>44</v>
      </c>
      <c r="G155" s="23">
        <v>43018</v>
      </c>
      <c r="H155" s="24" t="s">
        <v>19</v>
      </c>
      <c r="I155" s="25" t="s">
        <v>21</v>
      </c>
      <c r="J155" s="26">
        <f t="shared" si="47"/>
        <v>0</v>
      </c>
      <c r="K155" s="27" t="s">
        <v>18</v>
      </c>
      <c r="L155" s="28">
        <f t="shared" si="48"/>
        <v>2</v>
      </c>
      <c r="M155" s="29">
        <f t="shared" si="49"/>
        <v>2</v>
      </c>
      <c r="N155" s="27" t="s">
        <v>18</v>
      </c>
      <c r="O155" s="30">
        <f t="shared" si="50"/>
        <v>16</v>
      </c>
      <c r="P155" s="29">
        <f>SUMIF('klasyfikacja indywidualna'!$G$3:$G$105,E155,'klasyfikacja indywidualna'!$Z$3:$Z$105)</f>
        <v>988</v>
      </c>
      <c r="Q155" s="31" t="s">
        <v>18</v>
      </c>
      <c r="R155" s="30">
        <f>SUMIF('klasyfikacja indywidualna'!$G$3:$G$105,F155,'klasyfikacja indywidualna'!$Z$3:$Z$105)</f>
        <v>1224</v>
      </c>
      <c r="S155" s="32">
        <f>2*SUMIF('klasyfikacja indywidualna'!$G$3:$G$105,E155,'klasyfikacja indywidualna'!$W$3:$W$105)+SUMIF('klasyfikacja indywidualna'!$G$3:$G$105,E155,'klasyfikacja indywidualna'!$X$3:$X$105)</f>
        <v>2</v>
      </c>
      <c r="T155" s="33">
        <f>2*SUMIF('klasyfikacja indywidualna'!$G$3:$G$105,F155,'klasyfikacja indywidualna'!$W$3:$W$105)+SUMIF('klasyfikacja indywidualna'!$G$3:$G$105,F155,'klasyfikacja indywidualna'!$X$3:$X$105)</f>
        <v>14</v>
      </c>
      <c r="U155" s="34" t="str">
        <f t="shared" si="28"/>
        <v/>
      </c>
      <c r="V155" s="35" t="str">
        <f t="shared" si="51"/>
        <v/>
      </c>
      <c r="W155" s="36"/>
      <c r="X155" s="36"/>
      <c r="Y155" s="36"/>
      <c r="Z155" s="36"/>
      <c r="AA155" s="38"/>
      <c r="AB155" s="38"/>
      <c r="AC155" s="38"/>
      <c r="AD155" s="36"/>
      <c r="AE155" s="38"/>
      <c r="AF155" s="38"/>
      <c r="AH155" s="40"/>
    </row>
    <row r="156" spans="1:38" ht="12.95" customHeight="1" x14ac:dyDescent="0.25">
      <c r="A156" s="88">
        <v>12</v>
      </c>
      <c r="B156" s="21">
        <f t="shared" si="32"/>
        <v>143</v>
      </c>
      <c r="C156" s="21" t="s">
        <v>36</v>
      </c>
      <c r="D156" s="21" t="str">
        <f t="shared" si="46"/>
        <v>N</v>
      </c>
      <c r="E156" s="22" t="s">
        <v>45</v>
      </c>
      <c r="F156" s="22" t="s">
        <v>46</v>
      </c>
      <c r="G156" s="23">
        <v>43018</v>
      </c>
      <c r="H156" s="24" t="s">
        <v>19</v>
      </c>
      <c r="I156" s="25" t="s">
        <v>21</v>
      </c>
      <c r="J156" s="26">
        <f t="shared" si="47"/>
        <v>0</v>
      </c>
      <c r="K156" s="27" t="s">
        <v>18</v>
      </c>
      <c r="L156" s="28">
        <f t="shared" si="48"/>
        <v>0</v>
      </c>
      <c r="M156" s="29">
        <f t="shared" si="49"/>
        <v>0</v>
      </c>
      <c r="N156" s="27" t="s">
        <v>18</v>
      </c>
      <c r="O156" s="30">
        <f t="shared" si="50"/>
        <v>0</v>
      </c>
      <c r="P156" s="29">
        <f>SUMIF('klasyfikacja indywidualna'!$G$3:$G$105,E156,'klasyfikacja indywidualna'!$Z$3:$Z$105)</f>
        <v>0</v>
      </c>
      <c r="Q156" s="31" t="s">
        <v>18</v>
      </c>
      <c r="R156" s="30">
        <f>SUMIF('klasyfikacja indywidualna'!$G$3:$G$105,F156,'klasyfikacja indywidualna'!$Z$3:$Z$105)</f>
        <v>0</v>
      </c>
      <c r="S156" s="32">
        <f>2*SUMIF('klasyfikacja indywidualna'!$G$3:$G$105,E156,'klasyfikacja indywidualna'!$W$3:$W$105)+SUMIF('klasyfikacja indywidualna'!$G$3:$G$105,E156,'klasyfikacja indywidualna'!$X$3:$X$105)</f>
        <v>0</v>
      </c>
      <c r="T156" s="33">
        <f>2*SUMIF('klasyfikacja indywidualna'!$G$3:$G$105,F156,'klasyfikacja indywidualna'!$W$3:$W$105)+SUMIF('klasyfikacja indywidualna'!$G$3:$G$105,F156,'klasyfikacja indywidualna'!$X$3:$X$105)</f>
        <v>0</v>
      </c>
      <c r="U156" s="34" t="str">
        <f t="shared" si="28"/>
        <v/>
      </c>
      <c r="V156" s="35" t="str">
        <f t="shared" si="51"/>
        <v/>
      </c>
      <c r="W156" s="36"/>
      <c r="X156" s="36"/>
      <c r="Y156" s="36"/>
      <c r="Z156" s="36"/>
      <c r="AA156" s="38"/>
      <c r="AB156" s="38"/>
      <c r="AC156" s="38"/>
      <c r="AD156" s="36"/>
      <c r="AE156" s="38"/>
      <c r="AF156" s="38"/>
      <c r="AH156" s="40"/>
    </row>
    <row r="157" spans="1:38" ht="12.95" customHeight="1" x14ac:dyDescent="0.25">
      <c r="A157" s="88">
        <v>12</v>
      </c>
      <c r="B157" s="21">
        <f t="shared" si="32"/>
        <v>144</v>
      </c>
      <c r="C157" s="21"/>
      <c r="D157" s="21" t="str">
        <f t="shared" si="46"/>
        <v>N</v>
      </c>
      <c r="E157" s="22"/>
      <c r="F157" s="22"/>
      <c r="G157" s="23"/>
      <c r="H157" s="24"/>
      <c r="I157" s="25"/>
      <c r="J157" s="26">
        <f t="shared" si="47"/>
        <v>0</v>
      </c>
      <c r="K157" s="27" t="s">
        <v>18</v>
      </c>
      <c r="L157" s="28">
        <f t="shared" si="48"/>
        <v>0</v>
      </c>
      <c r="M157" s="29">
        <f t="shared" si="49"/>
        <v>0</v>
      </c>
      <c r="N157" s="27" t="s">
        <v>18</v>
      </c>
      <c r="O157" s="30">
        <f t="shared" si="50"/>
        <v>0</v>
      </c>
      <c r="P157" s="29">
        <f>SUMIF('klasyfikacja indywidualna'!$G$3:$G$105,E157,'klasyfikacja indywidualna'!$Z$3:$Z$105)</f>
        <v>0</v>
      </c>
      <c r="Q157" s="31" t="s">
        <v>18</v>
      </c>
      <c r="R157" s="30">
        <f>SUMIF('klasyfikacja indywidualna'!$G$3:$G$105,F157,'klasyfikacja indywidualna'!$Z$3:$Z$105)</f>
        <v>0</v>
      </c>
      <c r="S157" s="32">
        <f>2*SUMIF('klasyfikacja indywidualna'!$G$3:$G$105,E157,'klasyfikacja indywidualna'!$W$3:$W$105)+SUMIF('klasyfikacja indywidualna'!$G$3:$G$105,E157,'klasyfikacja indywidualna'!$X$3:$X$105)</f>
        <v>0</v>
      </c>
      <c r="T157" s="33">
        <f>2*SUMIF('klasyfikacja indywidualna'!$G$3:$G$105,F157,'klasyfikacja indywidualna'!$W$3:$W$105)+SUMIF('klasyfikacja indywidualna'!$G$3:$G$105,F157,'klasyfikacja indywidualna'!$X$3:$X$105)</f>
        <v>0</v>
      </c>
      <c r="U157" s="34" t="str">
        <f t="shared" ref="U157:U220" si="53">IF(E157=V$1,F157,IF(F157=V$1,E157,""))</f>
        <v/>
      </c>
      <c r="V157" s="35" t="str">
        <f t="shared" si="51"/>
        <v/>
      </c>
      <c r="W157" s="36"/>
      <c r="X157" s="36"/>
      <c r="Y157" s="36"/>
      <c r="Z157" s="36"/>
      <c r="AA157" s="38"/>
      <c r="AB157" s="38"/>
      <c r="AC157" s="38"/>
      <c r="AD157" s="36"/>
      <c r="AE157" s="38"/>
      <c r="AF157" s="38"/>
      <c r="AH157" s="40"/>
    </row>
    <row r="158" spans="1:38" s="68" customFormat="1" ht="6" customHeight="1" x14ac:dyDescent="0.2">
      <c r="A158" s="57"/>
      <c r="B158" s="58"/>
      <c r="C158" s="58"/>
      <c r="D158" s="58"/>
      <c r="E158" s="59"/>
      <c r="F158" s="59"/>
      <c r="G158" s="60"/>
      <c r="H158" s="58"/>
      <c r="I158" s="58"/>
      <c r="J158" s="61"/>
      <c r="K158" s="62"/>
      <c r="L158" s="63"/>
      <c r="M158" s="61"/>
      <c r="N158" s="62"/>
      <c r="O158" s="63"/>
      <c r="P158" s="61"/>
      <c r="Q158" s="62"/>
      <c r="R158" s="63"/>
      <c r="S158" s="62"/>
      <c r="T158" s="64"/>
      <c r="U158" s="65" t="str">
        <f t="shared" si="53"/>
        <v/>
      </c>
      <c r="V158" s="66"/>
      <c r="W158" s="36"/>
      <c r="X158" s="67"/>
      <c r="Y158" s="67"/>
      <c r="Z158" s="67"/>
      <c r="AD158" s="67"/>
      <c r="AG158" s="69"/>
      <c r="AH158" s="86"/>
      <c r="AI158" s="69"/>
      <c r="AJ158" s="69"/>
      <c r="AK158" s="70"/>
      <c r="AL158" s="70"/>
    </row>
    <row r="159" spans="1:38" ht="12.95" hidden="1" customHeight="1" x14ac:dyDescent="0.25">
      <c r="A159" s="87">
        <v>13</v>
      </c>
      <c r="B159" s="72">
        <f t="shared" ref="B159" si="54">B157+1</f>
        <v>145</v>
      </c>
      <c r="C159" s="21" t="s">
        <v>23</v>
      </c>
      <c r="D159" s="21" t="str">
        <f t="shared" ref="D159:D170" si="55">IF(OR(E159="PAUZA",F159="PAUZA",L159&gt;0,J159&gt;0),"T","N")</f>
        <v>T</v>
      </c>
      <c r="E159" s="22" t="s">
        <v>35</v>
      </c>
      <c r="F159" s="22" t="s">
        <v>32</v>
      </c>
      <c r="G159" s="23">
        <v>43031</v>
      </c>
      <c r="H159" s="75" t="s">
        <v>16</v>
      </c>
      <c r="I159" s="76" t="s">
        <v>17</v>
      </c>
      <c r="J159" s="26">
        <f t="shared" ref="J159:J170" si="56">IF(P159&gt;0,IF(M159&gt;O159,2,IF(M159=O159,1,0)),0)</f>
        <v>0</v>
      </c>
      <c r="K159" s="27" t="s">
        <v>18</v>
      </c>
      <c r="L159" s="28">
        <f t="shared" ref="L159:L170" si="57">IF(R159&gt;0,IF(O159&gt;M159,2,IF(O159=M159,1,0)),0)</f>
        <v>2</v>
      </c>
      <c r="M159" s="29">
        <f t="shared" si="49"/>
        <v>8</v>
      </c>
      <c r="N159" s="27" t="s">
        <v>18</v>
      </c>
      <c r="O159" s="30">
        <f t="shared" si="50"/>
        <v>10</v>
      </c>
      <c r="P159" s="29">
        <f>SUMIF('klasyfikacja indywidualna'!$G$3:$G$105,E159,'klasyfikacja indywidualna'!$AH$3:$AH$105)</f>
        <v>1402</v>
      </c>
      <c r="Q159" s="31" t="s">
        <v>18</v>
      </c>
      <c r="R159" s="30">
        <f>SUMIF('klasyfikacja indywidualna'!$G$3:$G$105,F159,'klasyfikacja indywidualna'!$AH$3:$AH$105)</f>
        <v>1358</v>
      </c>
      <c r="S159" s="32">
        <f>2*SUMIF('klasyfikacja indywidualna'!$G$3:$G$105,E159,'klasyfikacja indywidualna'!$AE$3:$AE$105)+SUMIF('klasyfikacja indywidualna'!$G$3:$G$105,E159,'klasyfikacja indywidualna'!$AF$3:$AF$105)</f>
        <v>6</v>
      </c>
      <c r="T159" s="33">
        <f>2*SUMIF('klasyfikacja indywidualna'!$G$3:$G$105,F159,'klasyfikacja indywidualna'!$AE$3:$AE$105)+SUMIF('klasyfikacja indywidualna'!$G$3:$G$105,F159,'klasyfikacja indywidualna'!$AF$3:$AF$105)</f>
        <v>10</v>
      </c>
      <c r="U159" s="34" t="str">
        <f t="shared" si="53"/>
        <v/>
      </c>
      <c r="V159" s="35" t="str">
        <f t="shared" ref="V159:V170" si="58">IF(OR(E159=V$1,F159=V$1),G159,"")</f>
        <v/>
      </c>
      <c r="W159" s="36"/>
      <c r="X159" s="36"/>
      <c r="Y159" s="36"/>
      <c r="Z159" s="36"/>
      <c r="AA159" s="37"/>
      <c r="AB159" s="38"/>
      <c r="AC159" s="38"/>
      <c r="AD159" s="36"/>
      <c r="AE159" s="38"/>
      <c r="AF159" s="38"/>
      <c r="AH159" s="40"/>
    </row>
    <row r="160" spans="1:38" ht="12.95" customHeight="1" x14ac:dyDescent="0.25">
      <c r="A160" s="88">
        <v>13</v>
      </c>
      <c r="B160" s="21">
        <f t="shared" ref="B160:B183" si="59">B159+1</f>
        <v>146</v>
      </c>
      <c r="C160" s="21" t="s">
        <v>23</v>
      </c>
      <c r="D160" s="21" t="str">
        <f t="shared" si="55"/>
        <v>N</v>
      </c>
      <c r="E160" s="22" t="s">
        <v>33</v>
      </c>
      <c r="F160" s="22" t="s">
        <v>30</v>
      </c>
      <c r="G160" s="23">
        <v>43031</v>
      </c>
      <c r="H160" s="75" t="s">
        <v>16</v>
      </c>
      <c r="I160" s="76" t="s">
        <v>17</v>
      </c>
      <c r="J160" s="26">
        <f t="shared" si="56"/>
        <v>0</v>
      </c>
      <c r="K160" s="27" t="s">
        <v>18</v>
      </c>
      <c r="L160" s="28">
        <f t="shared" si="57"/>
        <v>0</v>
      </c>
      <c r="M160" s="29">
        <f t="shared" si="49"/>
        <v>0</v>
      </c>
      <c r="N160" s="27" t="s">
        <v>18</v>
      </c>
      <c r="O160" s="30">
        <f t="shared" si="50"/>
        <v>0</v>
      </c>
      <c r="P160" s="29">
        <f>SUMIF('klasyfikacja indywidualna'!$G$3:$G$105,E160,'klasyfikacja indywidualna'!$AH$3:$AH$105)</f>
        <v>0</v>
      </c>
      <c r="Q160" s="31" t="s">
        <v>18</v>
      </c>
      <c r="R160" s="30">
        <f>SUMIF('klasyfikacja indywidualna'!$G$3:$G$105,F160,'klasyfikacja indywidualna'!$AH$3:$AH$105)</f>
        <v>0</v>
      </c>
      <c r="S160" s="32">
        <f>2*SUMIF('klasyfikacja indywidualna'!$G$3:$G$105,E160,'klasyfikacja indywidualna'!$AE$3:$AE$105)+SUMIF('klasyfikacja indywidualna'!$G$3:$G$105,E160,'klasyfikacja indywidualna'!$AF$3:$AF$105)</f>
        <v>0</v>
      </c>
      <c r="T160" s="33">
        <f>2*SUMIF('klasyfikacja indywidualna'!$G$3:$G$105,F160,'klasyfikacja indywidualna'!$AE$3:$AE$105)+SUMIF('klasyfikacja indywidualna'!$G$3:$G$105,F160,'klasyfikacja indywidualna'!$AF$3:$AF$105)</f>
        <v>0</v>
      </c>
      <c r="U160" s="34" t="str">
        <f t="shared" si="53"/>
        <v/>
      </c>
      <c r="V160" s="35" t="str">
        <f t="shared" si="58"/>
        <v/>
      </c>
      <c r="W160" s="36"/>
      <c r="X160" s="36"/>
      <c r="Y160" s="36"/>
      <c r="Z160" s="36"/>
      <c r="AA160" s="38"/>
      <c r="AB160" s="38"/>
      <c r="AC160" s="38"/>
      <c r="AD160" s="36"/>
      <c r="AE160" s="38"/>
      <c r="AF160" s="38"/>
      <c r="AH160" s="40"/>
    </row>
    <row r="161" spans="1:38" ht="12.95" hidden="1" customHeight="1" x14ac:dyDescent="0.25">
      <c r="A161" s="88">
        <v>13</v>
      </c>
      <c r="B161" s="21">
        <f t="shared" si="59"/>
        <v>147</v>
      </c>
      <c r="C161" s="21" t="s">
        <v>23</v>
      </c>
      <c r="D161" s="21" t="str">
        <f t="shared" si="55"/>
        <v>T</v>
      </c>
      <c r="E161" s="22" t="s">
        <v>31</v>
      </c>
      <c r="F161" s="22" t="s">
        <v>28</v>
      </c>
      <c r="G161" s="23">
        <v>43031</v>
      </c>
      <c r="H161" s="75" t="s">
        <v>16</v>
      </c>
      <c r="I161" s="76" t="s">
        <v>17</v>
      </c>
      <c r="J161" s="26">
        <f t="shared" si="56"/>
        <v>2</v>
      </c>
      <c r="K161" s="27" t="s">
        <v>18</v>
      </c>
      <c r="L161" s="28">
        <f t="shared" si="57"/>
        <v>0</v>
      </c>
      <c r="M161" s="29">
        <f t="shared" si="49"/>
        <v>10</v>
      </c>
      <c r="N161" s="27" t="s">
        <v>18</v>
      </c>
      <c r="O161" s="30">
        <f t="shared" si="50"/>
        <v>8</v>
      </c>
      <c r="P161" s="29">
        <f>SUMIF('klasyfikacja indywidualna'!$G$3:$G$105,E161,'klasyfikacja indywidualna'!$AH$3:$AH$105)</f>
        <v>1258</v>
      </c>
      <c r="Q161" s="31" t="s">
        <v>18</v>
      </c>
      <c r="R161" s="30">
        <f>SUMIF('klasyfikacja indywidualna'!$G$3:$G$105,F161,'klasyfikacja indywidualna'!$AH$3:$AH$105)</f>
        <v>1270</v>
      </c>
      <c r="S161" s="32">
        <f>2*SUMIF('klasyfikacja indywidualna'!$G$3:$G$105,E161,'klasyfikacja indywidualna'!$AE$3:$AE$105)+SUMIF('klasyfikacja indywidualna'!$G$3:$G$105,E161,'klasyfikacja indywidualna'!$AF$3:$AF$105)</f>
        <v>10</v>
      </c>
      <c r="T161" s="33">
        <f>2*SUMIF('klasyfikacja indywidualna'!$G$3:$G$105,F161,'klasyfikacja indywidualna'!$AE$3:$AE$105)+SUMIF('klasyfikacja indywidualna'!$G$3:$G$105,F161,'klasyfikacja indywidualna'!$AF$3:$AF$105)</f>
        <v>6</v>
      </c>
      <c r="U161" s="34" t="str">
        <f t="shared" si="53"/>
        <v/>
      </c>
      <c r="V161" s="35" t="str">
        <f t="shared" si="58"/>
        <v/>
      </c>
      <c r="W161" s="36"/>
      <c r="X161" s="36"/>
      <c r="Y161" s="36"/>
      <c r="Z161" s="36"/>
      <c r="AA161" s="38"/>
      <c r="AB161" s="38"/>
      <c r="AC161" s="38"/>
      <c r="AD161" s="36"/>
      <c r="AE161" s="38"/>
      <c r="AF161" s="38"/>
      <c r="AH161" s="40"/>
    </row>
    <row r="162" spans="1:38" ht="12.95" hidden="1" customHeight="1" x14ac:dyDescent="0.25">
      <c r="A162" s="88">
        <v>13</v>
      </c>
      <c r="B162" s="21">
        <f t="shared" si="59"/>
        <v>148</v>
      </c>
      <c r="C162" s="21" t="s">
        <v>23</v>
      </c>
      <c r="D162" s="21" t="str">
        <f t="shared" si="55"/>
        <v>T</v>
      </c>
      <c r="E162" s="22" t="s">
        <v>29</v>
      </c>
      <c r="F162" s="22" t="s">
        <v>26</v>
      </c>
      <c r="G162" s="23">
        <v>43031</v>
      </c>
      <c r="H162" s="24" t="s">
        <v>19</v>
      </c>
      <c r="I162" s="76" t="s">
        <v>17</v>
      </c>
      <c r="J162" s="26">
        <f t="shared" si="56"/>
        <v>0</v>
      </c>
      <c r="K162" s="27" t="s">
        <v>18</v>
      </c>
      <c r="L162" s="28">
        <f t="shared" si="57"/>
        <v>2</v>
      </c>
      <c r="M162" s="29">
        <f t="shared" si="49"/>
        <v>4</v>
      </c>
      <c r="N162" s="27" t="s">
        <v>18</v>
      </c>
      <c r="O162" s="30">
        <f t="shared" si="50"/>
        <v>14</v>
      </c>
      <c r="P162" s="29">
        <f>SUMIF('klasyfikacja indywidualna'!$G$3:$G$105,E162,'klasyfikacja indywidualna'!$AH$3:$AH$105)</f>
        <v>1205</v>
      </c>
      <c r="Q162" s="31" t="s">
        <v>18</v>
      </c>
      <c r="R162" s="30">
        <f>SUMIF('klasyfikacja indywidualna'!$G$3:$G$105,F162,'klasyfikacja indywidualna'!$AH$3:$AH$105)</f>
        <v>1414</v>
      </c>
      <c r="S162" s="32">
        <f>2*SUMIF('klasyfikacja indywidualna'!$G$3:$G$105,E162,'klasyfikacja indywidualna'!$AE$3:$AE$105)+SUMIF('klasyfikacja indywidualna'!$G$3:$G$105,E162,'klasyfikacja indywidualna'!$AF$3:$AF$105)</f>
        <v>4</v>
      </c>
      <c r="T162" s="33">
        <f>2*SUMIF('klasyfikacja indywidualna'!$G$3:$G$105,F162,'klasyfikacja indywidualna'!$AE$3:$AE$105)+SUMIF('klasyfikacja indywidualna'!$G$3:$G$105,F162,'klasyfikacja indywidualna'!$AF$3:$AF$105)</f>
        <v>12</v>
      </c>
      <c r="U162" s="34" t="str">
        <f t="shared" si="53"/>
        <v/>
      </c>
      <c r="V162" s="35" t="str">
        <f t="shared" si="58"/>
        <v/>
      </c>
      <c r="W162" s="36"/>
      <c r="X162" s="36"/>
      <c r="Y162" s="36"/>
      <c r="Z162" s="36"/>
      <c r="AA162" s="38"/>
      <c r="AB162" s="38"/>
      <c r="AC162" s="38"/>
      <c r="AD162" s="36"/>
      <c r="AE162" s="38"/>
      <c r="AF162" s="38"/>
      <c r="AH162" s="40"/>
    </row>
    <row r="163" spans="1:38" ht="12.95" hidden="1" customHeight="1" x14ac:dyDescent="0.25">
      <c r="A163" s="88">
        <v>13</v>
      </c>
      <c r="B163" s="21">
        <f t="shared" si="59"/>
        <v>149</v>
      </c>
      <c r="C163" s="21" t="s">
        <v>23</v>
      </c>
      <c r="D163" s="21" t="str">
        <f t="shared" si="55"/>
        <v>T</v>
      </c>
      <c r="E163" s="22" t="s">
        <v>27</v>
      </c>
      <c r="F163" s="22" t="s">
        <v>24</v>
      </c>
      <c r="G163" s="23">
        <v>43031</v>
      </c>
      <c r="H163" s="24" t="s">
        <v>19</v>
      </c>
      <c r="I163" s="76" t="s">
        <v>17</v>
      </c>
      <c r="J163" s="26">
        <f t="shared" si="56"/>
        <v>0</v>
      </c>
      <c r="K163" s="27" t="s">
        <v>18</v>
      </c>
      <c r="L163" s="28">
        <f t="shared" si="57"/>
        <v>2</v>
      </c>
      <c r="M163" s="29">
        <f t="shared" si="49"/>
        <v>4</v>
      </c>
      <c r="N163" s="27" t="s">
        <v>18</v>
      </c>
      <c r="O163" s="30">
        <f t="shared" si="50"/>
        <v>14</v>
      </c>
      <c r="P163" s="29">
        <f>SUMIF('klasyfikacja indywidualna'!$G$3:$G$105,E163,'klasyfikacja indywidualna'!$AH$3:$AH$105)</f>
        <v>1262</v>
      </c>
      <c r="Q163" s="31" t="s">
        <v>18</v>
      </c>
      <c r="R163" s="30">
        <f>SUMIF('klasyfikacja indywidualna'!$G$3:$G$105,F163,'klasyfikacja indywidualna'!$AH$3:$AH$105)</f>
        <v>1482</v>
      </c>
      <c r="S163" s="32">
        <f>2*SUMIF('klasyfikacja indywidualna'!$G$3:$G$105,E163,'klasyfikacja indywidualna'!$AE$3:$AE$105)+SUMIF('klasyfikacja indywidualna'!$G$3:$G$105,E163,'klasyfikacja indywidualna'!$AF$3:$AF$105)</f>
        <v>4</v>
      </c>
      <c r="T163" s="33">
        <f>2*SUMIF('klasyfikacja indywidualna'!$G$3:$G$105,F163,'klasyfikacja indywidualna'!$AE$3:$AE$105)+SUMIF('klasyfikacja indywidualna'!$G$3:$G$105,F163,'klasyfikacja indywidualna'!$AF$3:$AF$105)</f>
        <v>12</v>
      </c>
      <c r="U163" s="34" t="str">
        <f t="shared" si="53"/>
        <v/>
      </c>
      <c r="V163" s="35" t="str">
        <f t="shared" si="58"/>
        <v/>
      </c>
      <c r="W163" s="36"/>
      <c r="X163" s="36"/>
      <c r="Y163" s="36"/>
      <c r="Z163" s="36"/>
      <c r="AA163" s="38"/>
      <c r="AB163" s="38"/>
      <c r="AC163" s="38"/>
      <c r="AD163" s="36"/>
      <c r="AE163" s="38"/>
      <c r="AF163" s="38"/>
      <c r="AH163" s="40"/>
    </row>
    <row r="164" spans="1:38" ht="12.95" hidden="1" customHeight="1" x14ac:dyDescent="0.25">
      <c r="A164" s="88">
        <v>13</v>
      </c>
      <c r="B164" s="21">
        <f t="shared" si="59"/>
        <v>150</v>
      </c>
      <c r="C164" s="21" t="s">
        <v>23</v>
      </c>
      <c r="D164" s="21" t="str">
        <f t="shared" si="55"/>
        <v>T</v>
      </c>
      <c r="E164" s="22" t="s">
        <v>34</v>
      </c>
      <c r="F164" s="22" t="s">
        <v>25</v>
      </c>
      <c r="G164" s="23">
        <v>43031</v>
      </c>
      <c r="H164" s="24" t="s">
        <v>19</v>
      </c>
      <c r="I164" s="76" t="s">
        <v>17</v>
      </c>
      <c r="J164" s="26">
        <f t="shared" si="56"/>
        <v>0</v>
      </c>
      <c r="K164" s="27" t="s">
        <v>18</v>
      </c>
      <c r="L164" s="28">
        <f t="shared" si="57"/>
        <v>2</v>
      </c>
      <c r="M164" s="29">
        <f t="shared" si="49"/>
        <v>8</v>
      </c>
      <c r="N164" s="27" t="s">
        <v>18</v>
      </c>
      <c r="O164" s="30">
        <f t="shared" si="50"/>
        <v>10</v>
      </c>
      <c r="P164" s="29">
        <f>SUMIF('klasyfikacja indywidualna'!$G$3:$G$105,E164,'klasyfikacja indywidualna'!$AH$3:$AH$105)</f>
        <v>1266</v>
      </c>
      <c r="Q164" s="31" t="s">
        <v>18</v>
      </c>
      <c r="R164" s="30">
        <f>SUMIF('klasyfikacja indywidualna'!$G$3:$G$105,F164,'klasyfikacja indywidualna'!$AH$3:$AH$105)</f>
        <v>1338</v>
      </c>
      <c r="S164" s="32">
        <f>2*SUMIF('klasyfikacja indywidualna'!$G$3:$G$105,E164,'klasyfikacja indywidualna'!$AE$3:$AE$105)+SUMIF('klasyfikacja indywidualna'!$G$3:$G$105,E164,'klasyfikacja indywidualna'!$AF$3:$AF$105)</f>
        <v>8</v>
      </c>
      <c r="T164" s="33">
        <f>2*SUMIF('klasyfikacja indywidualna'!$G$3:$G$105,F164,'klasyfikacja indywidualna'!$AE$3:$AE$105)+SUMIF('klasyfikacja indywidualna'!$G$3:$G$105,F164,'klasyfikacja indywidualna'!$AF$3:$AF$105)</f>
        <v>8</v>
      </c>
      <c r="U164" s="34" t="str">
        <f t="shared" si="53"/>
        <v/>
      </c>
      <c r="V164" s="35" t="str">
        <f t="shared" si="58"/>
        <v/>
      </c>
      <c r="W164" s="36"/>
      <c r="X164" s="36"/>
      <c r="Y164" s="36"/>
      <c r="Z164" s="36"/>
      <c r="AA164" s="38"/>
      <c r="AB164" s="38"/>
      <c r="AC164" s="38"/>
      <c r="AD164" s="36"/>
      <c r="AE164" s="38"/>
      <c r="AF164" s="38"/>
      <c r="AH164" s="40"/>
    </row>
    <row r="165" spans="1:38" ht="12.95" hidden="1" customHeight="1" x14ac:dyDescent="0.25">
      <c r="A165" s="88">
        <v>13</v>
      </c>
      <c r="B165" s="21">
        <f t="shared" si="59"/>
        <v>151</v>
      </c>
      <c r="C165" s="21" t="s">
        <v>36</v>
      </c>
      <c r="D165" s="21" t="str">
        <f t="shared" si="55"/>
        <v>T</v>
      </c>
      <c r="E165" s="22" t="s">
        <v>37</v>
      </c>
      <c r="F165" s="22" t="s">
        <v>46</v>
      </c>
      <c r="G165" s="23">
        <v>43032</v>
      </c>
      <c r="H165" s="24" t="s">
        <v>16</v>
      </c>
      <c r="I165" s="25" t="s">
        <v>21</v>
      </c>
      <c r="J165" s="26">
        <f t="shared" si="56"/>
        <v>0</v>
      </c>
      <c r="K165" s="27" t="s">
        <v>18</v>
      </c>
      <c r="L165" s="28">
        <f t="shared" si="57"/>
        <v>2</v>
      </c>
      <c r="M165" s="29">
        <f t="shared" si="49"/>
        <v>8</v>
      </c>
      <c r="N165" s="27" t="s">
        <v>18</v>
      </c>
      <c r="O165" s="30">
        <f t="shared" si="50"/>
        <v>10</v>
      </c>
      <c r="P165" s="29">
        <f>SUMIF('klasyfikacja indywidualna'!$G$3:$G$105,E165,'klasyfikacja indywidualna'!$AH$3:$AH$105)</f>
        <v>1309</v>
      </c>
      <c r="Q165" s="31" t="s">
        <v>18</v>
      </c>
      <c r="R165" s="30">
        <f>SUMIF('klasyfikacja indywidualna'!$G$3:$G$105,F165,'klasyfikacja indywidualna'!$AH$3:$AH$105)</f>
        <v>1188</v>
      </c>
      <c r="S165" s="32">
        <f>2*SUMIF('klasyfikacja indywidualna'!$G$3:$G$105,E165,'klasyfikacja indywidualna'!$AE$3:$AE$105)+SUMIF('klasyfikacja indywidualna'!$G$3:$G$105,E165,'klasyfikacja indywidualna'!$AF$3:$AF$105)</f>
        <v>6</v>
      </c>
      <c r="T165" s="33">
        <f>2*SUMIF('klasyfikacja indywidualna'!$G$3:$G$105,F165,'klasyfikacja indywidualna'!$AE$3:$AE$105)+SUMIF('klasyfikacja indywidualna'!$G$3:$G$105,F165,'klasyfikacja indywidualna'!$AF$3:$AF$105)</f>
        <v>10</v>
      </c>
      <c r="U165" s="34" t="str">
        <f t="shared" si="53"/>
        <v/>
      </c>
      <c r="V165" s="35" t="str">
        <f t="shared" si="58"/>
        <v/>
      </c>
      <c r="W165" s="36"/>
      <c r="X165" s="36"/>
      <c r="Y165" s="36"/>
      <c r="Z165" s="36"/>
      <c r="AA165" s="38"/>
      <c r="AB165" s="38"/>
      <c r="AC165" s="38"/>
      <c r="AD165" s="36"/>
      <c r="AE165" s="38"/>
      <c r="AF165" s="38"/>
      <c r="AH165" s="40"/>
    </row>
    <row r="166" spans="1:38" ht="12.95" customHeight="1" x14ac:dyDescent="0.25">
      <c r="A166" s="88">
        <v>13</v>
      </c>
      <c r="B166" s="21">
        <f t="shared" si="59"/>
        <v>152</v>
      </c>
      <c r="C166" s="21" t="s">
        <v>36</v>
      </c>
      <c r="D166" s="21" t="str">
        <f t="shared" si="55"/>
        <v>N</v>
      </c>
      <c r="E166" s="22" t="s">
        <v>44</v>
      </c>
      <c r="F166" s="22" t="s">
        <v>45</v>
      </c>
      <c r="G166" s="23">
        <v>43032</v>
      </c>
      <c r="H166" s="24" t="s">
        <v>16</v>
      </c>
      <c r="I166" s="25" t="s">
        <v>21</v>
      </c>
      <c r="J166" s="26">
        <f t="shared" si="56"/>
        <v>0</v>
      </c>
      <c r="K166" s="27" t="s">
        <v>18</v>
      </c>
      <c r="L166" s="28">
        <f t="shared" si="57"/>
        <v>0</v>
      </c>
      <c r="M166" s="29">
        <f t="shared" si="49"/>
        <v>0</v>
      </c>
      <c r="N166" s="27" t="s">
        <v>18</v>
      </c>
      <c r="O166" s="30">
        <f t="shared" si="50"/>
        <v>0</v>
      </c>
      <c r="P166" s="29">
        <f>SUMIF('klasyfikacja indywidualna'!$G$3:$G$105,E166,'klasyfikacja indywidualna'!$AH$3:$AH$105)</f>
        <v>0</v>
      </c>
      <c r="Q166" s="31" t="s">
        <v>18</v>
      </c>
      <c r="R166" s="30">
        <f>SUMIF('klasyfikacja indywidualna'!$G$3:$G$105,F166,'klasyfikacja indywidualna'!$AH$3:$AH$105)</f>
        <v>0</v>
      </c>
      <c r="S166" s="32">
        <f>2*SUMIF('klasyfikacja indywidualna'!$G$3:$G$105,E166,'klasyfikacja indywidualna'!$AE$3:$AE$105)+SUMIF('klasyfikacja indywidualna'!$G$3:$G$105,E166,'klasyfikacja indywidualna'!$AF$3:$AF$105)</f>
        <v>0</v>
      </c>
      <c r="T166" s="33">
        <f>2*SUMIF('klasyfikacja indywidualna'!$G$3:$G$105,F166,'klasyfikacja indywidualna'!$AE$3:$AE$105)+SUMIF('klasyfikacja indywidualna'!$G$3:$G$105,F166,'klasyfikacja indywidualna'!$AF$3:$AF$105)</f>
        <v>0</v>
      </c>
      <c r="U166" s="34" t="str">
        <f t="shared" si="53"/>
        <v/>
      </c>
      <c r="V166" s="35" t="str">
        <f t="shared" si="58"/>
        <v/>
      </c>
      <c r="W166" s="36"/>
      <c r="X166" s="36"/>
      <c r="Y166" s="36"/>
      <c r="Z166" s="36"/>
      <c r="AA166" s="38"/>
      <c r="AB166" s="38"/>
      <c r="AC166" s="38"/>
      <c r="AD166" s="36"/>
      <c r="AE166" s="38"/>
      <c r="AF166" s="38"/>
      <c r="AH166" s="40"/>
    </row>
    <row r="167" spans="1:38" ht="12.95" hidden="1" customHeight="1" x14ac:dyDescent="0.25">
      <c r="A167" s="88">
        <v>13</v>
      </c>
      <c r="B167" s="21">
        <f t="shared" si="59"/>
        <v>153</v>
      </c>
      <c r="C167" s="21" t="s">
        <v>36</v>
      </c>
      <c r="D167" s="21" t="str">
        <f t="shared" si="55"/>
        <v>T</v>
      </c>
      <c r="E167" s="22" t="s">
        <v>42</v>
      </c>
      <c r="F167" s="22" t="s">
        <v>43</v>
      </c>
      <c r="G167" s="23">
        <v>43032</v>
      </c>
      <c r="H167" s="24" t="s">
        <v>16</v>
      </c>
      <c r="I167" s="25" t="s">
        <v>21</v>
      </c>
      <c r="J167" s="26">
        <f t="shared" si="56"/>
        <v>2</v>
      </c>
      <c r="K167" s="27" t="s">
        <v>18</v>
      </c>
      <c r="L167" s="28">
        <f t="shared" si="57"/>
        <v>0</v>
      </c>
      <c r="M167" s="29">
        <f t="shared" si="49"/>
        <v>11</v>
      </c>
      <c r="N167" s="27" t="s">
        <v>18</v>
      </c>
      <c r="O167" s="30">
        <f t="shared" si="50"/>
        <v>5</v>
      </c>
      <c r="P167" s="29">
        <f>SUMIF('klasyfikacja indywidualna'!$G$3:$G$105,E167,'klasyfikacja indywidualna'!$AH$3:$AH$105)</f>
        <v>1117</v>
      </c>
      <c r="Q167" s="31" t="s">
        <v>18</v>
      </c>
      <c r="R167" s="30">
        <f>SUMIF('klasyfikacja indywidualna'!$G$3:$G$105,F167,'klasyfikacja indywidualna'!$AH$3:$AH$105)</f>
        <v>981</v>
      </c>
      <c r="S167" s="32">
        <f>2*SUMIF('klasyfikacja indywidualna'!$G$3:$G$105,E167,'klasyfikacja indywidualna'!$AE$3:$AE$105)+SUMIF('klasyfikacja indywidualna'!$G$3:$G$105,E167,'klasyfikacja indywidualna'!$AF$3:$AF$105)</f>
        <v>9</v>
      </c>
      <c r="T167" s="33">
        <f>2*SUMIF('klasyfikacja indywidualna'!$G$3:$G$105,F167,'klasyfikacja indywidualna'!$AE$3:$AE$105)+SUMIF('klasyfikacja indywidualna'!$G$3:$G$105,F167,'klasyfikacja indywidualna'!$AF$3:$AF$105)</f>
        <v>5</v>
      </c>
      <c r="U167" s="34" t="str">
        <f t="shared" si="53"/>
        <v/>
      </c>
      <c r="V167" s="35" t="str">
        <f t="shared" si="58"/>
        <v/>
      </c>
      <c r="W167" s="36"/>
      <c r="X167" s="36"/>
      <c r="Y167" s="36"/>
      <c r="Z167" s="36"/>
      <c r="AA167" s="38"/>
      <c r="AB167" s="38"/>
      <c r="AC167" s="38"/>
      <c r="AD167" s="36"/>
      <c r="AE167" s="38"/>
      <c r="AF167" s="38"/>
      <c r="AH167" s="40"/>
    </row>
    <row r="168" spans="1:38" ht="12.95" hidden="1" customHeight="1" x14ac:dyDescent="0.25">
      <c r="A168" s="88">
        <v>13</v>
      </c>
      <c r="B168" s="21">
        <f t="shared" si="59"/>
        <v>154</v>
      </c>
      <c r="C168" s="21" t="s">
        <v>36</v>
      </c>
      <c r="D168" s="21" t="str">
        <f t="shared" si="55"/>
        <v>T</v>
      </c>
      <c r="E168" s="22" t="s">
        <v>40</v>
      </c>
      <c r="F168" s="22" t="s">
        <v>41</v>
      </c>
      <c r="G168" s="23">
        <v>43032</v>
      </c>
      <c r="H168" s="24" t="s">
        <v>19</v>
      </c>
      <c r="I168" s="25" t="s">
        <v>21</v>
      </c>
      <c r="J168" s="26">
        <f t="shared" si="56"/>
        <v>2</v>
      </c>
      <c r="K168" s="27" t="s">
        <v>18</v>
      </c>
      <c r="L168" s="28">
        <f t="shared" si="57"/>
        <v>0</v>
      </c>
      <c r="M168" s="29">
        <f t="shared" si="49"/>
        <v>10</v>
      </c>
      <c r="N168" s="27" t="s">
        <v>18</v>
      </c>
      <c r="O168" s="30">
        <f t="shared" si="50"/>
        <v>8</v>
      </c>
      <c r="P168" s="29">
        <f>SUMIF('klasyfikacja indywidualna'!$G$3:$G$105,E168,'klasyfikacja indywidualna'!$AH$3:$AH$105)</f>
        <v>1114</v>
      </c>
      <c r="Q168" s="31" t="s">
        <v>18</v>
      </c>
      <c r="R168" s="30">
        <f>SUMIF('klasyfikacja indywidualna'!$G$3:$G$105,F168,'klasyfikacja indywidualna'!$AH$3:$AH$105)</f>
        <v>1083</v>
      </c>
      <c r="S168" s="32">
        <f>2*SUMIF('klasyfikacja indywidualna'!$G$3:$G$105,E168,'klasyfikacja indywidualna'!$AE$3:$AE$105)+SUMIF('klasyfikacja indywidualna'!$G$3:$G$105,E168,'klasyfikacja indywidualna'!$AF$3:$AF$105)</f>
        <v>8</v>
      </c>
      <c r="T168" s="33">
        <f>2*SUMIF('klasyfikacja indywidualna'!$G$3:$G$105,F168,'klasyfikacja indywidualna'!$AE$3:$AE$105)+SUMIF('klasyfikacja indywidualna'!$G$3:$G$105,F168,'klasyfikacja indywidualna'!$AF$3:$AF$105)</f>
        <v>8</v>
      </c>
      <c r="U168" s="34" t="str">
        <f t="shared" si="53"/>
        <v/>
      </c>
      <c r="V168" s="35" t="str">
        <f t="shared" si="58"/>
        <v/>
      </c>
      <c r="W168" s="36"/>
      <c r="X168" s="36"/>
      <c r="Y168" s="36"/>
      <c r="Z168" s="36"/>
      <c r="AA168" s="38"/>
      <c r="AB168" s="38"/>
      <c r="AC168" s="38"/>
      <c r="AD168" s="36"/>
      <c r="AE168" s="38"/>
      <c r="AF168" s="38"/>
      <c r="AH168" s="40"/>
    </row>
    <row r="169" spans="1:38" ht="12.95" hidden="1" customHeight="1" x14ac:dyDescent="0.25">
      <c r="A169" s="88">
        <v>13</v>
      </c>
      <c r="B169" s="21">
        <f t="shared" si="59"/>
        <v>155</v>
      </c>
      <c r="C169" s="21" t="s">
        <v>36</v>
      </c>
      <c r="D169" s="21" t="str">
        <f t="shared" si="55"/>
        <v>T</v>
      </c>
      <c r="E169" s="22" t="s">
        <v>39</v>
      </c>
      <c r="F169" s="22" t="s">
        <v>38</v>
      </c>
      <c r="G169" s="23">
        <v>43032</v>
      </c>
      <c r="H169" s="24" t="s">
        <v>19</v>
      </c>
      <c r="I169" s="25" t="s">
        <v>21</v>
      </c>
      <c r="J169" s="26">
        <f t="shared" si="56"/>
        <v>2</v>
      </c>
      <c r="K169" s="27" t="s">
        <v>18</v>
      </c>
      <c r="L169" s="28">
        <f t="shared" si="57"/>
        <v>0</v>
      </c>
      <c r="M169" s="29">
        <f t="shared" si="49"/>
        <v>16</v>
      </c>
      <c r="N169" s="27" t="s">
        <v>18</v>
      </c>
      <c r="O169" s="30">
        <f t="shared" si="50"/>
        <v>2</v>
      </c>
      <c r="P169" s="29">
        <f>SUMIF('klasyfikacja indywidualna'!$G$3:$G$105,E169,'klasyfikacja indywidualna'!$AH$3:$AH$105)</f>
        <v>1276</v>
      </c>
      <c r="Q169" s="31" t="s">
        <v>18</v>
      </c>
      <c r="R169" s="30">
        <f>SUMIF('klasyfikacja indywidualna'!$G$3:$G$105,F169,'klasyfikacja indywidualna'!$AH$3:$AH$105)</f>
        <v>890</v>
      </c>
      <c r="S169" s="32">
        <f>2*SUMIF('klasyfikacja indywidualna'!$G$3:$G$105,E169,'klasyfikacja indywidualna'!$AE$3:$AE$105)+SUMIF('klasyfikacja indywidualna'!$G$3:$G$105,E169,'klasyfikacja indywidualna'!$AF$3:$AF$105)</f>
        <v>14</v>
      </c>
      <c r="T169" s="33">
        <f>2*SUMIF('klasyfikacja indywidualna'!$G$3:$G$105,F169,'klasyfikacja indywidualna'!$AE$3:$AE$105)+SUMIF('klasyfikacja indywidualna'!$G$3:$G$105,F169,'klasyfikacja indywidualna'!$AF$3:$AF$105)</f>
        <v>2</v>
      </c>
      <c r="U169" s="34" t="str">
        <f t="shared" si="53"/>
        <v/>
      </c>
      <c r="V169" s="35" t="str">
        <f t="shared" si="58"/>
        <v/>
      </c>
      <c r="W169" s="36"/>
      <c r="X169" s="36"/>
      <c r="Y169" s="36"/>
      <c r="Z169" s="36"/>
      <c r="AA169" s="38"/>
      <c r="AB169" s="38"/>
      <c r="AC169" s="38"/>
      <c r="AD169" s="36"/>
      <c r="AE169" s="38"/>
      <c r="AF169" s="38"/>
      <c r="AH169" s="40"/>
    </row>
    <row r="170" spans="1:38" ht="12.95" customHeight="1" x14ac:dyDescent="0.25">
      <c r="A170" s="88">
        <v>13</v>
      </c>
      <c r="B170" s="21">
        <f t="shared" si="59"/>
        <v>156</v>
      </c>
      <c r="C170" s="44"/>
      <c r="D170" s="44" t="str">
        <f t="shared" si="55"/>
        <v>N</v>
      </c>
      <c r="E170" s="45"/>
      <c r="F170" s="45"/>
      <c r="G170" s="46"/>
      <c r="H170" s="47"/>
      <c r="I170" s="48"/>
      <c r="J170" s="49">
        <f t="shared" si="56"/>
        <v>0</v>
      </c>
      <c r="K170" s="50" t="s">
        <v>18</v>
      </c>
      <c r="L170" s="51">
        <f t="shared" si="57"/>
        <v>0</v>
      </c>
      <c r="M170" s="52">
        <f t="shared" si="49"/>
        <v>0</v>
      </c>
      <c r="N170" s="50" t="s">
        <v>18</v>
      </c>
      <c r="O170" s="53">
        <f t="shared" si="50"/>
        <v>0</v>
      </c>
      <c r="P170" s="52">
        <f>SUMIF('klasyfikacja indywidualna'!$G$3:$G$105,E170,'klasyfikacja indywidualna'!$AH$3:$AH$105)</f>
        <v>0</v>
      </c>
      <c r="Q170" s="54" t="s">
        <v>18</v>
      </c>
      <c r="R170" s="53">
        <f>SUMIF('klasyfikacja indywidualna'!$G$3:$G$105,F170,'klasyfikacja indywidualna'!$AH$3:$AH$105)</f>
        <v>0</v>
      </c>
      <c r="S170" s="55">
        <f>2*SUMIF('klasyfikacja indywidualna'!$G$3:$G$105,E170,'klasyfikacja indywidualna'!$AE$3:$AE$105)+SUMIF('klasyfikacja indywidualna'!$G$3:$G$105,E170,'klasyfikacja indywidualna'!$AF$3:$AF$105)</f>
        <v>0</v>
      </c>
      <c r="T170" s="56">
        <f>2*SUMIF('klasyfikacja indywidualna'!$G$3:$G$105,F170,'klasyfikacja indywidualna'!$AE$3:$AE$105)+SUMIF('klasyfikacja indywidualna'!$G$3:$G$105,F170,'klasyfikacja indywidualna'!$AF$3:$AF$105)</f>
        <v>0</v>
      </c>
      <c r="U170" s="34" t="str">
        <f t="shared" si="53"/>
        <v/>
      </c>
      <c r="V170" s="35" t="str">
        <f t="shared" si="58"/>
        <v/>
      </c>
      <c r="W170" s="36"/>
      <c r="X170" s="36"/>
      <c r="Y170" s="36"/>
      <c r="Z170" s="36"/>
      <c r="AA170" s="38"/>
      <c r="AB170" s="38"/>
      <c r="AC170" s="38"/>
      <c r="AD170" s="36"/>
      <c r="AE170" s="38"/>
      <c r="AF170" s="38"/>
      <c r="AH170" s="40"/>
    </row>
    <row r="171" spans="1:38" s="68" customFormat="1" ht="6" customHeight="1" x14ac:dyDescent="0.2">
      <c r="A171" s="57"/>
      <c r="B171" s="58"/>
      <c r="C171" s="58"/>
      <c r="D171" s="58"/>
      <c r="E171" s="59"/>
      <c r="F171" s="59"/>
      <c r="G171" s="60"/>
      <c r="H171" s="58"/>
      <c r="I171" s="58"/>
      <c r="J171" s="61"/>
      <c r="K171" s="62"/>
      <c r="L171" s="63"/>
      <c r="M171" s="61"/>
      <c r="N171" s="62"/>
      <c r="O171" s="63"/>
      <c r="P171" s="61"/>
      <c r="Q171" s="62"/>
      <c r="R171" s="63"/>
      <c r="S171" s="62"/>
      <c r="T171" s="64"/>
      <c r="U171" s="65" t="str">
        <f t="shared" si="53"/>
        <v/>
      </c>
      <c r="V171" s="66"/>
      <c r="W171" s="36"/>
      <c r="X171" s="67"/>
      <c r="Y171" s="67"/>
      <c r="Z171" s="67"/>
      <c r="AD171" s="67"/>
      <c r="AG171" s="69"/>
      <c r="AH171" s="86"/>
      <c r="AI171" s="69"/>
      <c r="AJ171" s="69"/>
      <c r="AK171" s="70"/>
      <c r="AL171" s="70"/>
    </row>
    <row r="172" spans="1:38" ht="12.95" hidden="1" customHeight="1" x14ac:dyDescent="0.25">
      <c r="A172" s="87">
        <v>14</v>
      </c>
      <c r="B172" s="72">
        <f t="shared" ref="B172" si="60">B170+1</f>
        <v>157</v>
      </c>
      <c r="C172" s="72" t="s">
        <v>23</v>
      </c>
      <c r="D172" s="72" t="str">
        <f t="shared" ref="D172:D183" si="61">IF(OR(E172="PAUZA",F172="PAUZA",L172&gt;0,J172&gt;0),"T","N")</f>
        <v>T</v>
      </c>
      <c r="E172" s="73" t="s">
        <v>33</v>
      </c>
      <c r="F172" s="73" t="s">
        <v>34</v>
      </c>
      <c r="G172" s="74">
        <v>43045</v>
      </c>
      <c r="H172" s="75" t="s">
        <v>16</v>
      </c>
      <c r="I172" s="76" t="s">
        <v>17</v>
      </c>
      <c r="J172" s="77">
        <f t="shared" ref="J172:J183" si="62">IF(P172&gt;0,IF(M172&gt;O172,2,IF(M172=O172,1,0)),0)</f>
        <v>0</v>
      </c>
      <c r="K172" s="78" t="s">
        <v>18</v>
      </c>
      <c r="L172" s="79">
        <f t="shared" ref="L172:L183" si="63">IF(R172&gt;0,IF(O172&gt;M172,2,IF(O172=M172,1,0)),0)</f>
        <v>2</v>
      </c>
      <c r="M172" s="80">
        <f t="shared" si="49"/>
        <v>8</v>
      </c>
      <c r="N172" s="78" t="s">
        <v>18</v>
      </c>
      <c r="O172" s="81">
        <f t="shared" si="50"/>
        <v>10</v>
      </c>
      <c r="P172" s="80">
        <f>SUMIF('klasyfikacja indywidualna'!$G$3:$G$105,E172,'klasyfikacja indywidualna'!$AP$3:$AP$105)</f>
        <v>1238</v>
      </c>
      <c r="Q172" s="82" t="s">
        <v>18</v>
      </c>
      <c r="R172" s="81">
        <f>SUMIF('klasyfikacja indywidualna'!$G$3:$G$105,F172,'klasyfikacja indywidualna'!$AP$3:$AP$105)</f>
        <v>1332</v>
      </c>
      <c r="S172" s="83">
        <f>2*SUMIF('klasyfikacja indywidualna'!$G$3:$G$105,E172,'klasyfikacja indywidualna'!$AM$3:$AM$105)+SUMIF('klasyfikacja indywidualna'!$G$3:$G$105,E172,'klasyfikacja indywidualna'!$AN$3:$AN$105)</f>
        <v>8</v>
      </c>
      <c r="T172" s="84">
        <f>2*SUMIF('klasyfikacja indywidualna'!$G$3:$G$105,F172,'klasyfikacja indywidualna'!$AM$3:$AM$105)+SUMIF('klasyfikacja indywidualna'!$G$3:$G$105,F172,'klasyfikacja indywidualna'!$AN$3:$AN$105)</f>
        <v>8</v>
      </c>
      <c r="U172" s="34" t="str">
        <f t="shared" si="53"/>
        <v/>
      </c>
      <c r="V172" s="35" t="str">
        <f t="shared" ref="V172:V183" si="64">IF(OR(E172=V$1,F172=V$1),G172,"")</f>
        <v/>
      </c>
      <c r="W172" s="36"/>
      <c r="X172" s="36"/>
      <c r="Y172" s="36"/>
      <c r="Z172" s="36"/>
      <c r="AA172" s="38"/>
      <c r="AB172" s="38"/>
      <c r="AC172" s="38"/>
      <c r="AD172" s="36"/>
      <c r="AE172" s="38"/>
      <c r="AF172" s="38"/>
      <c r="AH172" s="40"/>
    </row>
    <row r="173" spans="1:38" ht="12.95" hidden="1" customHeight="1" x14ac:dyDescent="0.25">
      <c r="A173" s="88">
        <v>14</v>
      </c>
      <c r="B173" s="21">
        <f t="shared" ref="B173" si="65">B172+1</f>
        <v>158</v>
      </c>
      <c r="C173" s="21" t="s">
        <v>23</v>
      </c>
      <c r="D173" s="21" t="str">
        <f t="shared" si="61"/>
        <v>T</v>
      </c>
      <c r="E173" s="22" t="s">
        <v>31</v>
      </c>
      <c r="F173" s="22" t="s">
        <v>32</v>
      </c>
      <c r="G173" s="74">
        <v>43045</v>
      </c>
      <c r="H173" s="75" t="s">
        <v>16</v>
      </c>
      <c r="I173" s="76" t="s">
        <v>17</v>
      </c>
      <c r="J173" s="26">
        <f t="shared" si="62"/>
        <v>0</v>
      </c>
      <c r="K173" s="27" t="s">
        <v>18</v>
      </c>
      <c r="L173" s="28">
        <f t="shared" si="63"/>
        <v>2</v>
      </c>
      <c r="M173" s="29">
        <f t="shared" si="49"/>
        <v>8</v>
      </c>
      <c r="N173" s="27" t="s">
        <v>18</v>
      </c>
      <c r="O173" s="30">
        <f t="shared" si="50"/>
        <v>10</v>
      </c>
      <c r="P173" s="29">
        <f>SUMIF('klasyfikacja indywidualna'!$G$3:$G$105,E173,'klasyfikacja indywidualna'!$AP$3:$AP$105)</f>
        <v>1270</v>
      </c>
      <c r="Q173" s="31" t="s">
        <v>18</v>
      </c>
      <c r="R173" s="30">
        <f>SUMIF('klasyfikacja indywidualna'!$G$3:$G$105,F173,'klasyfikacja indywidualna'!$AP$3:$AP$105)</f>
        <v>1283</v>
      </c>
      <c r="S173" s="32">
        <f>2*SUMIF('klasyfikacja indywidualna'!$G$3:$G$105,E173,'klasyfikacja indywidualna'!$AM$3:$AM$105)+SUMIF('klasyfikacja indywidualna'!$G$3:$G$105,E173,'klasyfikacja indywidualna'!$AN$3:$AN$105)</f>
        <v>8</v>
      </c>
      <c r="T173" s="33">
        <f>2*SUMIF('klasyfikacja indywidualna'!$G$3:$G$105,F173,'klasyfikacja indywidualna'!$AM$3:$AM$105)+SUMIF('klasyfikacja indywidualna'!$G$3:$G$105,F173,'klasyfikacja indywidualna'!$AN$3:$AN$105)</f>
        <v>8</v>
      </c>
      <c r="U173" s="34" t="str">
        <f t="shared" si="53"/>
        <v/>
      </c>
      <c r="V173" s="35" t="str">
        <f t="shared" si="64"/>
        <v/>
      </c>
      <c r="W173" s="36"/>
      <c r="X173" s="36"/>
      <c r="Y173" s="36"/>
      <c r="Z173" s="36"/>
      <c r="AA173" s="38"/>
      <c r="AB173" s="38"/>
      <c r="AC173" s="38"/>
      <c r="AD173" s="36"/>
      <c r="AE173" s="38"/>
      <c r="AF173" s="38"/>
      <c r="AH173" s="40"/>
    </row>
    <row r="174" spans="1:38" ht="12.75" customHeight="1" x14ac:dyDescent="0.25">
      <c r="A174" s="88">
        <v>14</v>
      </c>
      <c r="B174" s="21">
        <f t="shared" si="59"/>
        <v>159</v>
      </c>
      <c r="C174" s="21" t="s">
        <v>23</v>
      </c>
      <c r="D174" s="21" t="str">
        <f t="shared" si="61"/>
        <v>T</v>
      </c>
      <c r="E174" s="22" t="s">
        <v>29</v>
      </c>
      <c r="F174" s="22" t="s">
        <v>30</v>
      </c>
      <c r="G174" s="74">
        <v>43045</v>
      </c>
      <c r="H174" s="75" t="s">
        <v>16</v>
      </c>
      <c r="I174" s="76" t="s">
        <v>17</v>
      </c>
      <c r="J174" s="26">
        <f t="shared" si="62"/>
        <v>0</v>
      </c>
      <c r="K174" s="27" t="s">
        <v>18</v>
      </c>
      <c r="L174" s="28">
        <f t="shared" si="63"/>
        <v>2</v>
      </c>
      <c r="M174" s="29">
        <f t="shared" si="49"/>
        <v>8</v>
      </c>
      <c r="N174" s="27" t="s">
        <v>18</v>
      </c>
      <c r="O174" s="30">
        <f t="shared" si="50"/>
        <v>10</v>
      </c>
      <c r="P174" s="29">
        <f>SUMIF('klasyfikacja indywidualna'!$G$3:$G$105,E174,'klasyfikacja indywidualna'!$AP$3:$AP$105)</f>
        <v>1297</v>
      </c>
      <c r="Q174" s="31" t="s">
        <v>18</v>
      </c>
      <c r="R174" s="30">
        <f>SUMIF('klasyfikacja indywidualna'!$G$3:$G$105,F174,'klasyfikacja indywidualna'!$AP$3:$AP$105)</f>
        <v>1409</v>
      </c>
      <c r="S174" s="32">
        <f>2*SUMIF('klasyfikacja indywidualna'!$G$3:$G$105,E174,'klasyfikacja indywidualna'!$AM$3:$AM$105)+SUMIF('klasyfikacja indywidualna'!$G$3:$G$105,E174,'klasyfikacja indywidualna'!$AN$3:$AN$105)</f>
        <v>8</v>
      </c>
      <c r="T174" s="33">
        <f>2*SUMIF('klasyfikacja indywidualna'!$G$3:$G$105,F174,'klasyfikacja indywidualna'!$AM$3:$AM$105)+SUMIF('klasyfikacja indywidualna'!$G$3:$G$105,F174,'klasyfikacja indywidualna'!$AN$3:$AN$105)</f>
        <v>8</v>
      </c>
      <c r="U174" s="34" t="str">
        <f t="shared" si="53"/>
        <v/>
      </c>
      <c r="V174" s="35" t="str">
        <f t="shared" si="64"/>
        <v/>
      </c>
      <c r="W174" s="36"/>
      <c r="X174" s="36"/>
      <c r="Y174" s="36"/>
      <c r="Z174" s="36"/>
      <c r="AA174" s="38"/>
      <c r="AB174" s="38"/>
      <c r="AC174" s="38"/>
      <c r="AD174" s="36"/>
      <c r="AE174" s="38"/>
      <c r="AF174" s="38"/>
      <c r="AH174" s="40"/>
    </row>
    <row r="175" spans="1:38" ht="12.95" customHeight="1" x14ac:dyDescent="0.25">
      <c r="A175" s="88">
        <v>14</v>
      </c>
      <c r="B175" s="21">
        <f t="shared" si="59"/>
        <v>160</v>
      </c>
      <c r="C175" s="21" t="s">
        <v>23</v>
      </c>
      <c r="D175" s="21" t="str">
        <f t="shared" si="61"/>
        <v>N</v>
      </c>
      <c r="E175" s="22" t="s">
        <v>27</v>
      </c>
      <c r="F175" s="22" t="s">
        <v>28</v>
      </c>
      <c r="G175" s="74">
        <v>43045</v>
      </c>
      <c r="H175" s="24" t="s">
        <v>19</v>
      </c>
      <c r="I175" s="76" t="s">
        <v>17</v>
      </c>
      <c r="J175" s="26">
        <f t="shared" si="62"/>
        <v>0</v>
      </c>
      <c r="K175" s="27" t="s">
        <v>18</v>
      </c>
      <c r="L175" s="28">
        <f t="shared" si="63"/>
        <v>0</v>
      </c>
      <c r="M175" s="29">
        <f t="shared" si="49"/>
        <v>0</v>
      </c>
      <c r="N175" s="27" t="s">
        <v>18</v>
      </c>
      <c r="O175" s="30">
        <f t="shared" si="50"/>
        <v>0</v>
      </c>
      <c r="P175" s="29">
        <f>SUMIF('klasyfikacja indywidualna'!$G$3:$G$105,E175,'klasyfikacja indywidualna'!$AP$3:$AP$105)</f>
        <v>0</v>
      </c>
      <c r="Q175" s="31" t="s">
        <v>18</v>
      </c>
      <c r="R175" s="30">
        <f>SUMIF('klasyfikacja indywidualna'!$G$3:$G$105,F175,'klasyfikacja indywidualna'!$AP$3:$AP$105)</f>
        <v>0</v>
      </c>
      <c r="S175" s="32">
        <f>2*SUMIF('klasyfikacja indywidualna'!$G$3:$G$105,E175,'klasyfikacja indywidualna'!$AM$3:$AM$105)+SUMIF('klasyfikacja indywidualna'!$G$3:$G$105,E175,'klasyfikacja indywidualna'!$AN$3:$AN$105)</f>
        <v>0</v>
      </c>
      <c r="T175" s="33">
        <f>2*SUMIF('klasyfikacja indywidualna'!$G$3:$G$105,F175,'klasyfikacja indywidualna'!$AM$3:$AM$105)+SUMIF('klasyfikacja indywidualna'!$G$3:$G$105,F175,'klasyfikacja indywidualna'!$AN$3:$AN$105)</f>
        <v>0</v>
      </c>
      <c r="U175" s="34" t="str">
        <f t="shared" si="53"/>
        <v/>
      </c>
      <c r="V175" s="35" t="str">
        <f t="shared" si="64"/>
        <v/>
      </c>
      <c r="W175" s="36"/>
      <c r="X175" s="36"/>
      <c r="Y175" s="36"/>
      <c r="Z175" s="36"/>
      <c r="AA175" s="38"/>
      <c r="AB175" s="38"/>
      <c r="AC175" s="38"/>
      <c r="AD175" s="36"/>
      <c r="AE175" s="38"/>
      <c r="AF175" s="38"/>
      <c r="AH175" s="40"/>
    </row>
    <row r="176" spans="1:38" ht="12.95" customHeight="1" x14ac:dyDescent="0.25">
      <c r="A176" s="88">
        <v>14</v>
      </c>
      <c r="B176" s="21">
        <f t="shared" si="59"/>
        <v>161</v>
      </c>
      <c r="C176" s="21" t="s">
        <v>23</v>
      </c>
      <c r="D176" s="21" t="str">
        <f t="shared" si="61"/>
        <v>N</v>
      </c>
      <c r="E176" s="22" t="s">
        <v>26</v>
      </c>
      <c r="F176" s="22" t="s">
        <v>25</v>
      </c>
      <c r="G176" s="74">
        <v>43045</v>
      </c>
      <c r="H176" s="24" t="s">
        <v>19</v>
      </c>
      <c r="I176" s="76" t="s">
        <v>17</v>
      </c>
      <c r="J176" s="26">
        <f t="shared" si="62"/>
        <v>0</v>
      </c>
      <c r="K176" s="27" t="s">
        <v>18</v>
      </c>
      <c r="L176" s="28">
        <f t="shared" si="63"/>
        <v>0</v>
      </c>
      <c r="M176" s="29">
        <f t="shared" si="49"/>
        <v>0</v>
      </c>
      <c r="N176" s="27" t="s">
        <v>18</v>
      </c>
      <c r="O176" s="30">
        <f t="shared" si="50"/>
        <v>0</v>
      </c>
      <c r="P176" s="29">
        <f>SUMIF('klasyfikacja indywidualna'!$G$3:$G$105,E176,'klasyfikacja indywidualna'!$AP$3:$AP$105)</f>
        <v>0</v>
      </c>
      <c r="Q176" s="31" t="s">
        <v>18</v>
      </c>
      <c r="R176" s="30">
        <f>SUMIF('klasyfikacja indywidualna'!$G$3:$G$105,F176,'klasyfikacja indywidualna'!$AP$3:$AP$105)</f>
        <v>0</v>
      </c>
      <c r="S176" s="32">
        <f>2*SUMIF('klasyfikacja indywidualna'!$G$3:$G$105,E176,'klasyfikacja indywidualna'!$AM$3:$AM$105)+SUMIF('klasyfikacja indywidualna'!$G$3:$G$105,E176,'klasyfikacja indywidualna'!$AN$3:$AN$105)</f>
        <v>0</v>
      </c>
      <c r="T176" s="33">
        <f>2*SUMIF('klasyfikacja indywidualna'!$G$3:$G$105,F176,'klasyfikacja indywidualna'!$AM$3:$AM$105)+SUMIF('klasyfikacja indywidualna'!$G$3:$G$105,F176,'klasyfikacja indywidualna'!$AN$3:$AN$105)</f>
        <v>0</v>
      </c>
      <c r="U176" s="34" t="str">
        <f t="shared" si="53"/>
        <v/>
      </c>
      <c r="V176" s="35" t="str">
        <f t="shared" si="64"/>
        <v/>
      </c>
      <c r="W176" s="36"/>
      <c r="X176" s="36"/>
      <c r="Y176" s="36"/>
      <c r="Z176" s="36"/>
      <c r="AA176" s="38"/>
      <c r="AB176" s="38"/>
      <c r="AC176" s="38"/>
      <c r="AD176" s="36"/>
      <c r="AE176" s="38"/>
      <c r="AF176" s="38"/>
      <c r="AH176" s="40"/>
    </row>
    <row r="177" spans="1:38" ht="12.95" hidden="1" customHeight="1" x14ac:dyDescent="0.25">
      <c r="A177" s="88">
        <v>14</v>
      </c>
      <c r="B177" s="21">
        <f t="shared" si="59"/>
        <v>162</v>
      </c>
      <c r="C177" s="21" t="s">
        <v>23</v>
      </c>
      <c r="D177" s="21" t="str">
        <f t="shared" si="61"/>
        <v>T</v>
      </c>
      <c r="E177" s="22" t="s">
        <v>35</v>
      </c>
      <c r="F177" s="22" t="s">
        <v>24</v>
      </c>
      <c r="G177" s="74">
        <v>43045</v>
      </c>
      <c r="H177" s="24" t="s">
        <v>19</v>
      </c>
      <c r="I177" s="76" t="s">
        <v>17</v>
      </c>
      <c r="J177" s="26">
        <f t="shared" si="62"/>
        <v>0</v>
      </c>
      <c r="K177" s="27" t="s">
        <v>18</v>
      </c>
      <c r="L177" s="28">
        <f t="shared" si="63"/>
        <v>2</v>
      </c>
      <c r="M177" s="29">
        <f t="shared" si="49"/>
        <v>6</v>
      </c>
      <c r="N177" s="27" t="s">
        <v>18</v>
      </c>
      <c r="O177" s="30">
        <f t="shared" si="50"/>
        <v>12</v>
      </c>
      <c r="P177" s="29">
        <f>SUMIF('klasyfikacja indywidualna'!$G$3:$G$105,E177,'klasyfikacja indywidualna'!$AP$3:$AP$105)</f>
        <v>1344</v>
      </c>
      <c r="Q177" s="31" t="s">
        <v>18</v>
      </c>
      <c r="R177" s="30">
        <f>SUMIF('klasyfikacja indywidualna'!$G$3:$G$105,F177,'klasyfikacja indywidualna'!$AP$3:$AP$105)</f>
        <v>1488</v>
      </c>
      <c r="S177" s="32">
        <f>2*SUMIF('klasyfikacja indywidualna'!$G$3:$G$105,E177,'klasyfikacja indywidualna'!$AM$3:$AM$105)+SUMIF('klasyfikacja indywidualna'!$G$3:$G$105,E177,'klasyfikacja indywidualna'!$AN$3:$AN$105)</f>
        <v>6</v>
      </c>
      <c r="T177" s="33">
        <f>2*SUMIF('klasyfikacja indywidualna'!$G$3:$G$105,F177,'klasyfikacja indywidualna'!$AM$3:$AM$105)+SUMIF('klasyfikacja indywidualna'!$G$3:$G$105,F177,'klasyfikacja indywidualna'!$AN$3:$AN$105)</f>
        <v>10</v>
      </c>
      <c r="U177" s="34" t="str">
        <f t="shared" si="53"/>
        <v/>
      </c>
      <c r="V177" s="35" t="str">
        <f t="shared" si="64"/>
        <v/>
      </c>
      <c r="W177" s="36"/>
      <c r="X177" s="36"/>
      <c r="Y177" s="36"/>
      <c r="Z177" s="36"/>
      <c r="AA177" s="38"/>
      <c r="AB177" s="38"/>
      <c r="AC177" s="38"/>
      <c r="AD177" s="36"/>
      <c r="AE177" s="38"/>
      <c r="AF177" s="38"/>
      <c r="AH177" s="40"/>
    </row>
    <row r="178" spans="1:38" ht="12.95" customHeight="1" x14ac:dyDescent="0.25">
      <c r="A178" s="88">
        <v>14</v>
      </c>
      <c r="B178" s="21">
        <f t="shared" si="59"/>
        <v>163</v>
      </c>
      <c r="C178" s="21" t="s">
        <v>36</v>
      </c>
      <c r="D178" s="21" t="str">
        <f t="shared" si="61"/>
        <v>N</v>
      </c>
      <c r="E178" s="22" t="s">
        <v>43</v>
      </c>
      <c r="F178" s="22" t="s">
        <v>40</v>
      </c>
      <c r="G178" s="23">
        <v>43046</v>
      </c>
      <c r="H178" s="24" t="s">
        <v>16</v>
      </c>
      <c r="I178" s="25" t="s">
        <v>21</v>
      </c>
      <c r="J178" s="26">
        <f t="shared" si="62"/>
        <v>0</v>
      </c>
      <c r="K178" s="27" t="s">
        <v>18</v>
      </c>
      <c r="L178" s="28">
        <f t="shared" si="63"/>
        <v>0</v>
      </c>
      <c r="M178" s="29">
        <f t="shared" si="49"/>
        <v>0</v>
      </c>
      <c r="N178" s="27" t="s">
        <v>18</v>
      </c>
      <c r="O178" s="30">
        <f t="shared" si="50"/>
        <v>0</v>
      </c>
      <c r="P178" s="29">
        <f>SUMIF('klasyfikacja indywidualna'!$G$3:$G$105,E178,'klasyfikacja indywidualna'!$AP$3:$AP$105)</f>
        <v>0</v>
      </c>
      <c r="Q178" s="31" t="s">
        <v>18</v>
      </c>
      <c r="R178" s="30">
        <f>SUMIF('klasyfikacja indywidualna'!$G$3:$G$105,F178,'klasyfikacja indywidualna'!$AP$3:$AP$105)</f>
        <v>0</v>
      </c>
      <c r="S178" s="32">
        <f>2*SUMIF('klasyfikacja indywidualna'!$G$3:$G$105,E178,'klasyfikacja indywidualna'!$AM$3:$AM$105)+SUMIF('klasyfikacja indywidualna'!$G$3:$G$105,E178,'klasyfikacja indywidualna'!$AN$3:$AN$105)</f>
        <v>0</v>
      </c>
      <c r="T178" s="33">
        <f>2*SUMIF('klasyfikacja indywidualna'!$G$3:$G$105,F178,'klasyfikacja indywidualna'!$AM$3:$AM$105)+SUMIF('klasyfikacja indywidualna'!$G$3:$G$105,F178,'klasyfikacja indywidualna'!$AN$3:$AN$105)</f>
        <v>0</v>
      </c>
      <c r="U178" s="34" t="str">
        <f t="shared" si="53"/>
        <v/>
      </c>
      <c r="V178" s="35" t="str">
        <f t="shared" si="64"/>
        <v/>
      </c>
      <c r="W178" s="36"/>
      <c r="X178" s="36"/>
      <c r="Y178" s="36"/>
      <c r="Z178" s="36"/>
      <c r="AA178" s="38"/>
      <c r="AB178" s="38"/>
      <c r="AC178" s="38"/>
      <c r="AD178" s="36"/>
      <c r="AE178" s="38"/>
      <c r="AF178" s="38"/>
      <c r="AH178" s="40"/>
    </row>
    <row r="179" spans="1:38" ht="12.95" hidden="1" customHeight="1" x14ac:dyDescent="0.25">
      <c r="A179" s="88">
        <v>14</v>
      </c>
      <c r="B179" s="21">
        <f t="shared" si="59"/>
        <v>164</v>
      </c>
      <c r="C179" s="21" t="s">
        <v>36</v>
      </c>
      <c r="D179" s="21" t="str">
        <f t="shared" si="61"/>
        <v>T</v>
      </c>
      <c r="E179" s="22" t="s">
        <v>45</v>
      </c>
      <c r="F179" s="22" t="s">
        <v>42</v>
      </c>
      <c r="G179" s="23">
        <v>43046</v>
      </c>
      <c r="H179" s="24" t="s">
        <v>16</v>
      </c>
      <c r="I179" s="25" t="s">
        <v>21</v>
      </c>
      <c r="J179" s="26">
        <f t="shared" si="62"/>
        <v>0</v>
      </c>
      <c r="K179" s="27" t="s">
        <v>18</v>
      </c>
      <c r="L179" s="28">
        <f t="shared" si="63"/>
        <v>2</v>
      </c>
      <c r="M179" s="29">
        <f t="shared" si="49"/>
        <v>4</v>
      </c>
      <c r="N179" s="27" t="s">
        <v>18</v>
      </c>
      <c r="O179" s="30">
        <f t="shared" si="50"/>
        <v>16</v>
      </c>
      <c r="P179" s="29">
        <f>SUMIF('klasyfikacja indywidualna'!$G$3:$G$105,E179,'klasyfikacja indywidualna'!$AP$3:$AP$105)</f>
        <v>954</v>
      </c>
      <c r="Q179" s="31" t="s">
        <v>18</v>
      </c>
      <c r="R179" s="30">
        <f>SUMIF('klasyfikacja indywidualna'!$G$3:$G$105,F179,'klasyfikacja indywidualna'!$AP$3:$AP$105)</f>
        <v>1207</v>
      </c>
      <c r="S179" s="32">
        <f>2*SUMIF('klasyfikacja indywidualna'!$G$3:$G$105,E179,'klasyfikacja indywidualna'!$AM$3:$AM$105)+SUMIF('klasyfikacja indywidualna'!$G$3:$G$105,E179,'klasyfikacja indywidualna'!$AN$3:$AN$105)</f>
        <v>4</v>
      </c>
      <c r="T179" s="33">
        <f>2*SUMIF('klasyfikacja indywidualna'!$G$3:$G$105,F179,'klasyfikacja indywidualna'!$AM$3:$AM$105)+SUMIF('klasyfikacja indywidualna'!$G$3:$G$105,F179,'klasyfikacja indywidualna'!$AN$3:$AN$105)</f>
        <v>14</v>
      </c>
      <c r="U179" s="34" t="str">
        <f t="shared" si="53"/>
        <v/>
      </c>
      <c r="V179" s="35" t="str">
        <f t="shared" si="64"/>
        <v/>
      </c>
      <c r="W179" s="36"/>
      <c r="X179" s="36"/>
      <c r="Y179" s="36"/>
      <c r="Z179" s="36"/>
      <c r="AA179" s="38"/>
      <c r="AB179" s="38"/>
      <c r="AC179" s="38"/>
      <c r="AD179" s="36"/>
      <c r="AE179" s="38"/>
      <c r="AF179" s="38"/>
      <c r="AH179" s="40"/>
    </row>
    <row r="180" spans="1:38" ht="12.95" hidden="1" customHeight="1" x14ac:dyDescent="0.25">
      <c r="A180" s="88">
        <v>14</v>
      </c>
      <c r="B180" s="21">
        <f t="shared" si="59"/>
        <v>165</v>
      </c>
      <c r="C180" s="21" t="s">
        <v>36</v>
      </c>
      <c r="D180" s="21" t="str">
        <f t="shared" si="61"/>
        <v>T</v>
      </c>
      <c r="E180" s="22" t="s">
        <v>41</v>
      </c>
      <c r="F180" s="22" t="s">
        <v>38</v>
      </c>
      <c r="G180" s="23">
        <v>43046</v>
      </c>
      <c r="H180" s="24" t="s">
        <v>16</v>
      </c>
      <c r="I180" s="25" t="s">
        <v>21</v>
      </c>
      <c r="J180" s="26">
        <f t="shared" si="62"/>
        <v>2</v>
      </c>
      <c r="K180" s="27" t="s">
        <v>18</v>
      </c>
      <c r="L180" s="28">
        <f t="shared" si="63"/>
        <v>0</v>
      </c>
      <c r="M180" s="29">
        <f t="shared" si="49"/>
        <v>14</v>
      </c>
      <c r="N180" s="27" t="s">
        <v>18</v>
      </c>
      <c r="O180" s="30">
        <f t="shared" si="50"/>
        <v>4</v>
      </c>
      <c r="P180" s="29">
        <f>SUMIF('klasyfikacja indywidualna'!$G$3:$G$105,E180,'klasyfikacja indywidualna'!$AP$3:$AP$105)</f>
        <v>1196</v>
      </c>
      <c r="Q180" s="31" t="s">
        <v>18</v>
      </c>
      <c r="R180" s="30">
        <f>SUMIF('klasyfikacja indywidualna'!$G$3:$G$105,F180,'klasyfikacja indywidualna'!$AP$3:$AP$105)</f>
        <v>839</v>
      </c>
      <c r="S180" s="32">
        <f>2*SUMIF('klasyfikacja indywidualna'!$G$3:$G$105,E180,'klasyfikacja indywidualna'!$AM$3:$AM$105)+SUMIF('klasyfikacja indywidualna'!$G$3:$G$105,E180,'klasyfikacja indywidualna'!$AN$3:$AN$105)</f>
        <v>12</v>
      </c>
      <c r="T180" s="33">
        <f>2*SUMIF('klasyfikacja indywidualna'!$G$3:$G$105,F180,'klasyfikacja indywidualna'!$AM$3:$AM$105)+SUMIF('klasyfikacja indywidualna'!$G$3:$G$105,F180,'klasyfikacja indywidualna'!$AN$3:$AN$105)</f>
        <v>4</v>
      </c>
      <c r="U180" s="34" t="str">
        <f t="shared" si="53"/>
        <v/>
      </c>
      <c r="V180" s="35" t="str">
        <f t="shared" si="64"/>
        <v/>
      </c>
      <c r="W180" s="36"/>
      <c r="X180" s="36"/>
      <c r="Y180" s="36"/>
      <c r="Z180" s="36"/>
      <c r="AA180" s="38"/>
      <c r="AB180" s="38"/>
      <c r="AC180" s="38"/>
      <c r="AD180" s="36"/>
      <c r="AE180" s="38"/>
      <c r="AF180" s="38"/>
      <c r="AH180" s="40"/>
    </row>
    <row r="181" spans="1:38" ht="12.95" hidden="1" customHeight="1" x14ac:dyDescent="0.25">
      <c r="A181" s="88">
        <v>14</v>
      </c>
      <c r="B181" s="21">
        <f t="shared" si="59"/>
        <v>166</v>
      </c>
      <c r="C181" s="21" t="s">
        <v>36</v>
      </c>
      <c r="D181" s="21" t="str">
        <f t="shared" si="61"/>
        <v>T</v>
      </c>
      <c r="E181" s="22" t="s">
        <v>46</v>
      </c>
      <c r="F181" s="22" t="s">
        <v>39</v>
      </c>
      <c r="G181" s="23">
        <v>43046</v>
      </c>
      <c r="H181" s="24" t="s">
        <v>19</v>
      </c>
      <c r="I181" s="25" t="s">
        <v>21</v>
      </c>
      <c r="J181" s="26">
        <f t="shared" si="62"/>
        <v>2</v>
      </c>
      <c r="K181" s="27" t="s">
        <v>18</v>
      </c>
      <c r="L181" s="28">
        <f t="shared" si="63"/>
        <v>0</v>
      </c>
      <c r="M181" s="29">
        <f t="shared" si="49"/>
        <v>10</v>
      </c>
      <c r="N181" s="27" t="s">
        <v>18</v>
      </c>
      <c r="O181" s="30">
        <f t="shared" si="50"/>
        <v>8</v>
      </c>
      <c r="P181" s="29">
        <f>SUMIF('klasyfikacja indywidualna'!$G$3:$G$105,E181,'klasyfikacja indywidualna'!$AP$3:$AP$105)</f>
        <v>1190</v>
      </c>
      <c r="Q181" s="31" t="s">
        <v>18</v>
      </c>
      <c r="R181" s="30">
        <f>SUMIF('klasyfikacja indywidualna'!$G$3:$G$105,F181,'klasyfikacja indywidualna'!$AP$3:$AP$105)</f>
        <v>1177</v>
      </c>
      <c r="S181" s="32">
        <f>2*SUMIF('klasyfikacja indywidualna'!$G$3:$G$105,E181,'klasyfikacja indywidualna'!$AM$3:$AM$105)+SUMIF('klasyfikacja indywidualna'!$G$3:$G$105,E181,'klasyfikacja indywidualna'!$AN$3:$AN$105)</f>
        <v>8</v>
      </c>
      <c r="T181" s="33">
        <f>2*SUMIF('klasyfikacja indywidualna'!$G$3:$G$105,F181,'klasyfikacja indywidualna'!$AM$3:$AM$105)+SUMIF('klasyfikacja indywidualna'!$G$3:$G$105,F181,'klasyfikacja indywidualna'!$AN$3:$AN$105)</f>
        <v>8</v>
      </c>
      <c r="U181" s="34" t="str">
        <f t="shared" si="53"/>
        <v/>
      </c>
      <c r="V181" s="35" t="str">
        <f t="shared" si="64"/>
        <v/>
      </c>
      <c r="W181" s="36"/>
      <c r="X181" s="36"/>
      <c r="Y181" s="36"/>
      <c r="Z181" s="36"/>
      <c r="AA181" s="38"/>
      <c r="AB181" s="38"/>
      <c r="AC181" s="38"/>
      <c r="AD181" s="36"/>
      <c r="AE181" s="38"/>
      <c r="AF181" s="38"/>
      <c r="AH181" s="40"/>
    </row>
    <row r="182" spans="1:38" ht="12.95" customHeight="1" x14ac:dyDescent="0.25">
      <c r="A182" s="88">
        <v>14</v>
      </c>
      <c r="B182" s="21">
        <f t="shared" si="59"/>
        <v>167</v>
      </c>
      <c r="C182" s="21" t="s">
        <v>36</v>
      </c>
      <c r="D182" s="21" t="str">
        <f t="shared" si="61"/>
        <v>N</v>
      </c>
      <c r="E182" s="22" t="s">
        <v>44</v>
      </c>
      <c r="F182" s="22" t="s">
        <v>37</v>
      </c>
      <c r="G182" s="23">
        <v>43046</v>
      </c>
      <c r="H182" s="24" t="s">
        <v>19</v>
      </c>
      <c r="I182" s="25" t="s">
        <v>21</v>
      </c>
      <c r="J182" s="26">
        <f t="shared" si="62"/>
        <v>0</v>
      </c>
      <c r="K182" s="27" t="s">
        <v>18</v>
      </c>
      <c r="L182" s="28">
        <f t="shared" si="63"/>
        <v>0</v>
      </c>
      <c r="M182" s="29">
        <f t="shared" si="49"/>
        <v>0</v>
      </c>
      <c r="N182" s="27" t="s">
        <v>18</v>
      </c>
      <c r="O182" s="30">
        <f t="shared" si="50"/>
        <v>0</v>
      </c>
      <c r="P182" s="29">
        <f>SUMIF('klasyfikacja indywidualna'!$G$3:$G$105,E182,'klasyfikacja indywidualna'!$AP$3:$AP$105)</f>
        <v>0</v>
      </c>
      <c r="Q182" s="31" t="s">
        <v>18</v>
      </c>
      <c r="R182" s="30">
        <f>SUMIF('klasyfikacja indywidualna'!$G$3:$G$105,F182,'klasyfikacja indywidualna'!$AP$3:$AP$105)</f>
        <v>0</v>
      </c>
      <c r="S182" s="32">
        <f>2*SUMIF('klasyfikacja indywidualna'!$G$3:$G$105,E182,'klasyfikacja indywidualna'!$AM$3:$AM$105)+SUMIF('klasyfikacja indywidualna'!$G$3:$G$105,E182,'klasyfikacja indywidualna'!$AN$3:$AN$105)</f>
        <v>0</v>
      </c>
      <c r="T182" s="33">
        <f>2*SUMIF('klasyfikacja indywidualna'!$G$3:$G$105,F182,'klasyfikacja indywidualna'!$AM$3:$AM$105)+SUMIF('klasyfikacja indywidualna'!$G$3:$G$105,F182,'klasyfikacja indywidualna'!$AN$3:$AN$105)</f>
        <v>0</v>
      </c>
      <c r="U182" s="34" t="str">
        <f t="shared" si="53"/>
        <v/>
      </c>
      <c r="V182" s="35" t="str">
        <f t="shared" si="64"/>
        <v/>
      </c>
      <c r="W182" s="36"/>
      <c r="X182" s="36"/>
      <c r="Y182" s="36"/>
      <c r="Z182" s="36"/>
      <c r="AA182" s="38"/>
      <c r="AB182" s="38"/>
      <c r="AC182" s="38"/>
      <c r="AD182" s="36"/>
      <c r="AE182" s="38"/>
      <c r="AF182" s="38"/>
      <c r="AH182" s="40"/>
    </row>
    <row r="183" spans="1:38" ht="12.95" customHeight="1" x14ac:dyDescent="0.25">
      <c r="A183" s="88">
        <v>14</v>
      </c>
      <c r="B183" s="21">
        <f t="shared" si="59"/>
        <v>168</v>
      </c>
      <c r="C183" s="21"/>
      <c r="D183" s="21" t="str">
        <f t="shared" si="61"/>
        <v>N</v>
      </c>
      <c r="E183" s="22"/>
      <c r="F183" s="22"/>
      <c r="G183" s="23"/>
      <c r="H183" s="24"/>
      <c r="I183" s="25"/>
      <c r="J183" s="26">
        <f t="shared" si="62"/>
        <v>0</v>
      </c>
      <c r="K183" s="27" t="s">
        <v>18</v>
      </c>
      <c r="L183" s="28">
        <f t="shared" si="63"/>
        <v>0</v>
      </c>
      <c r="M183" s="29">
        <f t="shared" si="49"/>
        <v>0</v>
      </c>
      <c r="N183" s="27" t="s">
        <v>18</v>
      </c>
      <c r="O183" s="30">
        <f t="shared" si="50"/>
        <v>0</v>
      </c>
      <c r="P183" s="29">
        <f>SUMIF('klasyfikacja indywidualna'!$G$3:$G$105,E183,'klasyfikacja indywidualna'!$AP$3:$AP$105)</f>
        <v>0</v>
      </c>
      <c r="Q183" s="31" t="s">
        <v>18</v>
      </c>
      <c r="R183" s="30">
        <f>SUMIF('klasyfikacja indywidualna'!$G$3:$G$105,F183,'klasyfikacja indywidualna'!$AP$3:$AP$105)</f>
        <v>0</v>
      </c>
      <c r="S183" s="32">
        <f>2*SUMIF('klasyfikacja indywidualna'!$G$3:$G$105,E183,'klasyfikacja indywidualna'!$AM$3:$AM$105)+SUMIF('klasyfikacja indywidualna'!$G$3:$G$105,E183,'klasyfikacja indywidualna'!$AN$3:$AN$105)</f>
        <v>0</v>
      </c>
      <c r="T183" s="33">
        <f>2*SUMIF('klasyfikacja indywidualna'!$G$3:$G$105,F183,'klasyfikacja indywidualna'!$AM$3:$AM$105)+SUMIF('klasyfikacja indywidualna'!$G$3:$G$105,F183,'klasyfikacja indywidualna'!$AN$3:$AN$105)</f>
        <v>0</v>
      </c>
      <c r="U183" s="34" t="str">
        <f t="shared" si="53"/>
        <v/>
      </c>
      <c r="V183" s="35" t="str">
        <f t="shared" si="64"/>
        <v/>
      </c>
      <c r="W183" s="36"/>
      <c r="X183" s="36"/>
      <c r="Y183" s="36"/>
      <c r="Z183" s="36"/>
      <c r="AA183" s="38"/>
      <c r="AB183" s="38"/>
      <c r="AC183" s="38"/>
      <c r="AD183" s="36"/>
      <c r="AE183" s="38"/>
      <c r="AF183" s="38"/>
      <c r="AH183" s="40"/>
    </row>
    <row r="184" spans="1:38" s="68" customFormat="1" ht="6" customHeight="1" x14ac:dyDescent="0.2">
      <c r="A184" s="57"/>
      <c r="B184" s="58"/>
      <c r="C184" s="58"/>
      <c r="D184" s="58"/>
      <c r="E184" s="59"/>
      <c r="F184" s="59"/>
      <c r="G184" s="60"/>
      <c r="H184" s="58"/>
      <c r="I184" s="58"/>
      <c r="J184" s="61"/>
      <c r="K184" s="62"/>
      <c r="L184" s="63"/>
      <c r="M184" s="61"/>
      <c r="N184" s="62"/>
      <c r="O184" s="63"/>
      <c r="P184" s="61"/>
      <c r="Q184" s="62"/>
      <c r="R184" s="63"/>
      <c r="S184" s="62"/>
      <c r="T184" s="64"/>
      <c r="U184" s="65" t="str">
        <f t="shared" si="53"/>
        <v/>
      </c>
      <c r="V184" s="66"/>
      <c r="W184" s="36"/>
      <c r="X184" s="67"/>
      <c r="Y184" s="67"/>
      <c r="Z184" s="67"/>
      <c r="AD184" s="67"/>
      <c r="AG184" s="69"/>
      <c r="AH184" s="86"/>
      <c r="AI184" s="69"/>
      <c r="AJ184" s="69"/>
      <c r="AK184" s="70"/>
      <c r="AL184" s="70"/>
    </row>
    <row r="185" spans="1:38" ht="12.95" hidden="1" customHeight="1" x14ac:dyDescent="0.25">
      <c r="A185" s="87">
        <v>15</v>
      </c>
      <c r="B185" s="72">
        <f t="shared" ref="B185:B237" si="66">B183+1</f>
        <v>169</v>
      </c>
      <c r="C185" s="21" t="s">
        <v>23</v>
      </c>
      <c r="D185" s="21" t="str">
        <f t="shared" ref="D185:D196" si="67">IF(OR(E185="PAUZA",F185="PAUZA",L185&gt;0,J185&gt;0),"T","N")</f>
        <v>T</v>
      </c>
      <c r="E185" s="22" t="s">
        <v>24</v>
      </c>
      <c r="F185" s="22" t="s">
        <v>29</v>
      </c>
      <c r="G185" s="23">
        <v>43059</v>
      </c>
      <c r="H185" s="75" t="s">
        <v>16</v>
      </c>
      <c r="I185" s="76" t="s">
        <v>17</v>
      </c>
      <c r="J185" s="26">
        <f t="shared" ref="J185:J196" si="68">IF(P185&gt;0,IF(M185&gt;O185,2,IF(M185=O185,1,0)),0)</f>
        <v>2</v>
      </c>
      <c r="K185" s="27" t="s">
        <v>18</v>
      </c>
      <c r="L185" s="28">
        <f t="shared" ref="L185:L196" si="69">IF(R185&gt;0,IF(O185&gt;M185,2,IF(O185=M185,1,0)),0)</f>
        <v>0</v>
      </c>
      <c r="M185" s="29">
        <f t="shared" si="49"/>
        <v>18</v>
      </c>
      <c r="N185" s="27" t="s">
        <v>18</v>
      </c>
      <c r="O185" s="30">
        <f t="shared" si="50"/>
        <v>0</v>
      </c>
      <c r="P185" s="29">
        <f>SUMIF('klasyfikacja indywidualna'!$G$3:$G$105,E185,'klasyfikacja indywidualna'!$AX$3:$AX$105)</f>
        <v>1590</v>
      </c>
      <c r="Q185" s="31" t="s">
        <v>18</v>
      </c>
      <c r="R185" s="30">
        <f>SUMIF('klasyfikacja indywidualna'!$G$3:$G$105,F185,'klasyfikacja indywidualna'!$AX$3:$AX$105)</f>
        <v>800</v>
      </c>
      <c r="S185" s="32">
        <f>2*SUMIF('klasyfikacja indywidualna'!$G$3:$G$105,E185,'klasyfikacja indywidualna'!$AU$3:$AU$105)+SUMIF('klasyfikacja indywidualna'!$G$3:$G$105,E185,'klasyfikacja indywidualna'!$AV$3:$AV$105)</f>
        <v>16</v>
      </c>
      <c r="T185" s="33">
        <f>2*SUMIF('klasyfikacja indywidualna'!$G$3:$G$105,F185,'klasyfikacja indywidualna'!$AU$3:$AU$105)+SUMIF('klasyfikacja indywidualna'!$G$3:$G$105,F185,'klasyfikacja indywidualna'!$AV$3:$AV$105)</f>
        <v>0</v>
      </c>
      <c r="U185" s="34" t="str">
        <f t="shared" si="53"/>
        <v/>
      </c>
      <c r="V185" s="35" t="str">
        <f t="shared" ref="V185:V196" si="70">IF(OR(E185=V$1,F185=V$1),G185,"")</f>
        <v/>
      </c>
      <c r="W185" s="36"/>
      <c r="X185" s="36"/>
      <c r="Y185" s="36"/>
      <c r="Z185" s="36"/>
      <c r="AA185" s="37"/>
      <c r="AB185" s="38"/>
      <c r="AC185" s="38"/>
      <c r="AD185" s="36"/>
      <c r="AE185" s="38"/>
      <c r="AF185" s="38"/>
      <c r="AH185" s="40"/>
    </row>
    <row r="186" spans="1:38" ht="12.95" customHeight="1" x14ac:dyDescent="0.25">
      <c r="A186" s="88">
        <v>15</v>
      </c>
      <c r="B186" s="21">
        <f t="shared" ref="B186:B248" si="71">B185+1</f>
        <v>170</v>
      </c>
      <c r="C186" s="21" t="s">
        <v>23</v>
      </c>
      <c r="D186" s="21" t="str">
        <f t="shared" si="67"/>
        <v>N</v>
      </c>
      <c r="E186" s="22" t="s">
        <v>26</v>
      </c>
      <c r="F186" s="22" t="s">
        <v>31</v>
      </c>
      <c r="G186" s="23">
        <v>43059</v>
      </c>
      <c r="H186" s="75" t="s">
        <v>16</v>
      </c>
      <c r="I186" s="76" t="s">
        <v>17</v>
      </c>
      <c r="J186" s="26">
        <f t="shared" si="68"/>
        <v>0</v>
      </c>
      <c r="K186" s="27" t="s">
        <v>18</v>
      </c>
      <c r="L186" s="28">
        <f t="shared" si="69"/>
        <v>0</v>
      </c>
      <c r="M186" s="29">
        <f t="shared" si="49"/>
        <v>0</v>
      </c>
      <c r="N186" s="27" t="s">
        <v>18</v>
      </c>
      <c r="O186" s="30">
        <f t="shared" si="50"/>
        <v>0</v>
      </c>
      <c r="P186" s="29">
        <f>SUMIF('klasyfikacja indywidualna'!$G$3:$G$105,E186,'klasyfikacja indywidualna'!$AX$3:$AX$105)</f>
        <v>0</v>
      </c>
      <c r="Q186" s="31" t="s">
        <v>18</v>
      </c>
      <c r="R186" s="30">
        <f>SUMIF('klasyfikacja indywidualna'!$G$3:$G$105,F186,'klasyfikacja indywidualna'!$AX$3:$AX$105)</f>
        <v>0</v>
      </c>
      <c r="S186" s="32">
        <f>2*SUMIF('klasyfikacja indywidualna'!$G$3:$G$105,E186,'klasyfikacja indywidualna'!$AU$3:$AU$105)+SUMIF('klasyfikacja indywidualna'!$G$3:$G$105,E186,'klasyfikacja indywidualna'!$AV$3:$AV$105)</f>
        <v>0</v>
      </c>
      <c r="T186" s="33">
        <f>2*SUMIF('klasyfikacja indywidualna'!$G$3:$G$105,F186,'klasyfikacja indywidualna'!$AU$3:$AU$105)+SUMIF('klasyfikacja indywidualna'!$G$3:$G$105,F186,'klasyfikacja indywidualna'!$AV$3:$AV$105)</f>
        <v>0</v>
      </c>
      <c r="U186" s="34" t="str">
        <f t="shared" si="53"/>
        <v/>
      </c>
      <c r="V186" s="35" t="str">
        <f t="shared" si="70"/>
        <v/>
      </c>
      <c r="W186" s="36"/>
      <c r="X186" s="36"/>
      <c r="Y186" s="36"/>
      <c r="Z186" s="36"/>
      <c r="AA186" s="38"/>
      <c r="AB186" s="38"/>
      <c r="AC186" s="38"/>
      <c r="AD186" s="36"/>
      <c r="AE186" s="38"/>
      <c r="AF186" s="38"/>
      <c r="AH186" s="40"/>
    </row>
    <row r="187" spans="1:38" ht="12.95" hidden="1" customHeight="1" x14ac:dyDescent="0.25">
      <c r="A187" s="88">
        <v>15</v>
      </c>
      <c r="B187" s="21">
        <f t="shared" si="71"/>
        <v>171</v>
      </c>
      <c r="C187" s="21" t="s">
        <v>23</v>
      </c>
      <c r="D187" s="21" t="str">
        <f t="shared" si="67"/>
        <v>T</v>
      </c>
      <c r="E187" s="22" t="s">
        <v>28</v>
      </c>
      <c r="F187" s="22" t="s">
        <v>33</v>
      </c>
      <c r="G187" s="23">
        <v>43059</v>
      </c>
      <c r="H187" s="75" t="s">
        <v>16</v>
      </c>
      <c r="I187" s="76" t="s">
        <v>17</v>
      </c>
      <c r="J187" s="26">
        <f t="shared" si="68"/>
        <v>2</v>
      </c>
      <c r="K187" s="27" t="s">
        <v>18</v>
      </c>
      <c r="L187" s="28">
        <f t="shared" si="69"/>
        <v>0</v>
      </c>
      <c r="M187" s="29">
        <f t="shared" si="49"/>
        <v>10</v>
      </c>
      <c r="N187" s="27" t="s">
        <v>18</v>
      </c>
      <c r="O187" s="30">
        <f t="shared" si="50"/>
        <v>8</v>
      </c>
      <c r="P187" s="29">
        <f>SUMIF('klasyfikacja indywidualna'!$G$3:$G$105,E187,'klasyfikacja indywidualna'!$AX$3:$AX$105)</f>
        <v>1293</v>
      </c>
      <c r="Q187" s="31" t="s">
        <v>18</v>
      </c>
      <c r="R187" s="30">
        <f>SUMIF('klasyfikacja indywidualna'!$G$3:$G$105,F187,'klasyfikacja indywidualna'!$AX$3:$AX$105)</f>
        <v>1268</v>
      </c>
      <c r="S187" s="32">
        <f>2*SUMIF('klasyfikacja indywidualna'!$G$3:$G$105,E187,'klasyfikacja indywidualna'!$AU$3:$AU$105)+SUMIF('klasyfikacja indywidualna'!$G$3:$G$105,E187,'klasyfikacja indywidualna'!$AV$3:$AV$105)</f>
        <v>8</v>
      </c>
      <c r="T187" s="33">
        <f>2*SUMIF('klasyfikacja indywidualna'!$G$3:$G$105,F187,'klasyfikacja indywidualna'!$AU$3:$AU$105)+SUMIF('klasyfikacja indywidualna'!$G$3:$G$105,F187,'klasyfikacja indywidualna'!$AV$3:$AV$105)</f>
        <v>8</v>
      </c>
      <c r="U187" s="34" t="str">
        <f t="shared" si="53"/>
        <v/>
      </c>
      <c r="V187" s="35" t="str">
        <f t="shared" si="70"/>
        <v/>
      </c>
      <c r="W187" s="36"/>
      <c r="X187" s="36"/>
      <c r="Y187" s="36"/>
      <c r="Z187" s="36"/>
      <c r="AA187" s="38"/>
      <c r="AB187" s="38"/>
      <c r="AC187" s="38"/>
      <c r="AD187" s="36"/>
      <c r="AE187" s="38"/>
      <c r="AF187" s="38"/>
      <c r="AH187" s="40"/>
    </row>
    <row r="188" spans="1:38" ht="12.95" hidden="1" customHeight="1" x14ac:dyDescent="0.25">
      <c r="A188" s="88">
        <v>15</v>
      </c>
      <c r="B188" s="21">
        <f t="shared" si="71"/>
        <v>172</v>
      </c>
      <c r="C188" s="21" t="s">
        <v>23</v>
      </c>
      <c r="D188" s="21" t="str">
        <f t="shared" si="67"/>
        <v>T</v>
      </c>
      <c r="E188" s="22" t="s">
        <v>30</v>
      </c>
      <c r="F188" s="22" t="s">
        <v>35</v>
      </c>
      <c r="G188" s="23">
        <v>43059</v>
      </c>
      <c r="H188" s="24" t="s">
        <v>19</v>
      </c>
      <c r="I188" s="76" t="s">
        <v>17</v>
      </c>
      <c r="J188" s="26">
        <f t="shared" si="68"/>
        <v>0</v>
      </c>
      <c r="K188" s="27" t="s">
        <v>18</v>
      </c>
      <c r="L188" s="28">
        <f t="shared" si="69"/>
        <v>2</v>
      </c>
      <c r="M188" s="29">
        <f t="shared" si="49"/>
        <v>8</v>
      </c>
      <c r="N188" s="27" t="s">
        <v>18</v>
      </c>
      <c r="O188" s="30">
        <f t="shared" si="50"/>
        <v>10</v>
      </c>
      <c r="P188" s="29">
        <f>SUMIF('klasyfikacja indywidualna'!$G$3:$G$105,E188,'klasyfikacja indywidualna'!$AX$3:$AX$105)</f>
        <v>1346</v>
      </c>
      <c r="Q188" s="31" t="s">
        <v>18</v>
      </c>
      <c r="R188" s="30">
        <f>SUMIF('klasyfikacja indywidualna'!$G$3:$G$105,F188,'klasyfikacja indywidualna'!$AX$3:$AX$105)</f>
        <v>1384</v>
      </c>
      <c r="S188" s="32">
        <f>2*SUMIF('klasyfikacja indywidualna'!$G$3:$G$105,E188,'klasyfikacja indywidualna'!$AU$3:$AU$105)+SUMIF('klasyfikacja indywidualna'!$G$3:$G$105,E188,'klasyfikacja indywidualna'!$AV$3:$AV$105)</f>
        <v>8</v>
      </c>
      <c r="T188" s="33">
        <f>2*SUMIF('klasyfikacja indywidualna'!$G$3:$G$105,F188,'klasyfikacja indywidualna'!$AU$3:$AU$105)+SUMIF('klasyfikacja indywidualna'!$G$3:$G$105,F188,'klasyfikacja indywidualna'!$AV$3:$AV$105)</f>
        <v>8</v>
      </c>
      <c r="U188" s="34" t="str">
        <f t="shared" si="53"/>
        <v/>
      </c>
      <c r="V188" s="35" t="str">
        <f t="shared" si="70"/>
        <v/>
      </c>
      <c r="W188" s="36"/>
      <c r="X188" s="36"/>
      <c r="Y188" s="36"/>
      <c r="Z188" s="36"/>
      <c r="AA188" s="38"/>
      <c r="AB188" s="38"/>
      <c r="AC188" s="38"/>
      <c r="AD188" s="36"/>
      <c r="AE188" s="38"/>
      <c r="AF188" s="38"/>
      <c r="AH188" s="40"/>
    </row>
    <row r="189" spans="1:38" ht="12.95" hidden="1" customHeight="1" x14ac:dyDescent="0.25">
      <c r="A189" s="88">
        <v>15</v>
      </c>
      <c r="B189" s="21">
        <f t="shared" si="71"/>
        <v>173</v>
      </c>
      <c r="C189" s="21" t="s">
        <v>23</v>
      </c>
      <c r="D189" s="21" t="str">
        <f t="shared" si="67"/>
        <v>T</v>
      </c>
      <c r="E189" s="22" t="s">
        <v>32</v>
      </c>
      <c r="F189" s="22" t="s">
        <v>25</v>
      </c>
      <c r="G189" s="23">
        <v>43059</v>
      </c>
      <c r="H189" s="24" t="s">
        <v>19</v>
      </c>
      <c r="I189" s="76" t="s">
        <v>17</v>
      </c>
      <c r="J189" s="26">
        <f t="shared" si="68"/>
        <v>0</v>
      </c>
      <c r="K189" s="27" t="s">
        <v>18</v>
      </c>
      <c r="L189" s="28">
        <f t="shared" si="69"/>
        <v>2</v>
      </c>
      <c r="M189" s="29">
        <f t="shared" si="49"/>
        <v>4</v>
      </c>
      <c r="N189" s="27" t="s">
        <v>18</v>
      </c>
      <c r="O189" s="30">
        <f t="shared" si="50"/>
        <v>14</v>
      </c>
      <c r="P189" s="29">
        <f>SUMIF('klasyfikacja indywidualna'!$G$3:$G$105,E189,'klasyfikacja indywidualna'!$AX$3:$AX$105)</f>
        <v>1365</v>
      </c>
      <c r="Q189" s="31" t="s">
        <v>18</v>
      </c>
      <c r="R189" s="30">
        <f>SUMIF('klasyfikacja indywidualna'!$G$3:$G$105,F189,'klasyfikacja indywidualna'!$AX$3:$AX$105)</f>
        <v>1394</v>
      </c>
      <c r="S189" s="32">
        <f>2*SUMIF('klasyfikacja indywidualna'!$G$3:$G$105,E189,'klasyfikacja indywidualna'!$AU$3:$AU$105)+SUMIF('klasyfikacja indywidualna'!$G$3:$G$105,E189,'klasyfikacja indywidualna'!$AV$3:$AV$105)</f>
        <v>4</v>
      </c>
      <c r="T189" s="33">
        <f>2*SUMIF('klasyfikacja indywidualna'!$G$3:$G$105,F189,'klasyfikacja indywidualna'!$AU$3:$AU$105)+SUMIF('klasyfikacja indywidualna'!$G$3:$G$105,F189,'klasyfikacja indywidualna'!$AV$3:$AV$105)</f>
        <v>12</v>
      </c>
      <c r="U189" s="34" t="str">
        <f t="shared" si="53"/>
        <v/>
      </c>
      <c r="V189" s="35" t="str">
        <f t="shared" si="70"/>
        <v/>
      </c>
      <c r="W189" s="36"/>
      <c r="X189" s="36"/>
      <c r="Y189" s="36"/>
      <c r="Z189" s="36"/>
      <c r="AA189" s="38"/>
      <c r="AB189" s="38"/>
      <c r="AC189" s="38"/>
      <c r="AD189" s="36"/>
      <c r="AE189" s="38"/>
      <c r="AF189" s="38"/>
      <c r="AH189" s="40"/>
    </row>
    <row r="190" spans="1:38" ht="12.95" customHeight="1" x14ac:dyDescent="0.25">
      <c r="A190" s="88">
        <v>15</v>
      </c>
      <c r="B190" s="21">
        <f t="shared" si="71"/>
        <v>174</v>
      </c>
      <c r="C190" s="21" t="s">
        <v>23</v>
      </c>
      <c r="D190" s="21" t="str">
        <f t="shared" si="67"/>
        <v>N</v>
      </c>
      <c r="E190" s="22" t="s">
        <v>34</v>
      </c>
      <c r="F190" s="22" t="s">
        <v>27</v>
      </c>
      <c r="G190" s="23">
        <v>43059</v>
      </c>
      <c r="H190" s="24" t="s">
        <v>19</v>
      </c>
      <c r="I190" s="76" t="s">
        <v>17</v>
      </c>
      <c r="J190" s="26">
        <f t="shared" si="68"/>
        <v>0</v>
      </c>
      <c r="K190" s="27" t="s">
        <v>18</v>
      </c>
      <c r="L190" s="28">
        <f t="shared" si="69"/>
        <v>0</v>
      </c>
      <c r="M190" s="29">
        <f t="shared" si="49"/>
        <v>0</v>
      </c>
      <c r="N190" s="27" t="s">
        <v>18</v>
      </c>
      <c r="O190" s="30">
        <f t="shared" si="50"/>
        <v>0</v>
      </c>
      <c r="P190" s="29">
        <f>SUMIF('klasyfikacja indywidualna'!$G$3:$G$105,E190,'klasyfikacja indywidualna'!$AX$3:$AX$105)</f>
        <v>0</v>
      </c>
      <c r="Q190" s="31" t="s">
        <v>18</v>
      </c>
      <c r="R190" s="30">
        <f>SUMIF('klasyfikacja indywidualna'!$G$3:$G$105,F190,'klasyfikacja indywidualna'!$AX$3:$AX$105)</f>
        <v>0</v>
      </c>
      <c r="S190" s="32">
        <f>2*SUMIF('klasyfikacja indywidualna'!$G$3:$G$105,E190,'klasyfikacja indywidualna'!$AU$3:$AU$105)+SUMIF('klasyfikacja indywidualna'!$G$3:$G$105,E190,'klasyfikacja indywidualna'!$AV$3:$AV$105)</f>
        <v>0</v>
      </c>
      <c r="T190" s="33">
        <f>2*SUMIF('klasyfikacja indywidualna'!$G$3:$G$105,F190,'klasyfikacja indywidualna'!$AU$3:$AU$105)+SUMIF('klasyfikacja indywidualna'!$G$3:$G$105,F190,'klasyfikacja indywidualna'!$AV$3:$AV$105)</f>
        <v>0</v>
      </c>
      <c r="U190" s="34" t="str">
        <f t="shared" si="53"/>
        <v/>
      </c>
      <c r="V190" s="35" t="str">
        <f t="shared" si="70"/>
        <v/>
      </c>
      <c r="W190" s="36"/>
      <c r="X190" s="36"/>
      <c r="Y190" s="36"/>
      <c r="Z190" s="36"/>
      <c r="AA190" s="38"/>
      <c r="AB190" s="38"/>
      <c r="AC190" s="38"/>
      <c r="AD190" s="36"/>
      <c r="AE190" s="38"/>
      <c r="AF190" s="38"/>
      <c r="AH190" s="40"/>
    </row>
    <row r="191" spans="1:38" ht="12.95" hidden="1" customHeight="1" x14ac:dyDescent="0.25">
      <c r="A191" s="88">
        <v>15</v>
      </c>
      <c r="B191" s="21">
        <f t="shared" si="71"/>
        <v>175</v>
      </c>
      <c r="C191" s="21" t="s">
        <v>36</v>
      </c>
      <c r="D191" s="21" t="str">
        <f t="shared" si="67"/>
        <v>T</v>
      </c>
      <c r="E191" s="22" t="s">
        <v>40</v>
      </c>
      <c r="F191" s="22" t="s">
        <v>45</v>
      </c>
      <c r="G191" s="23">
        <v>43060</v>
      </c>
      <c r="H191" s="24" t="s">
        <v>16</v>
      </c>
      <c r="I191" s="25" t="s">
        <v>21</v>
      </c>
      <c r="J191" s="26">
        <f t="shared" si="68"/>
        <v>2</v>
      </c>
      <c r="K191" s="27" t="s">
        <v>18</v>
      </c>
      <c r="L191" s="28">
        <f t="shared" si="69"/>
        <v>0</v>
      </c>
      <c r="M191" s="29">
        <f t="shared" si="49"/>
        <v>12</v>
      </c>
      <c r="N191" s="27" t="s">
        <v>18</v>
      </c>
      <c r="O191" s="30">
        <f t="shared" si="50"/>
        <v>6</v>
      </c>
      <c r="P191" s="29">
        <f>SUMIF('klasyfikacja indywidualna'!$G$3:$G$105,E191,'klasyfikacja indywidualna'!$AX$3:$AX$105)</f>
        <v>1046</v>
      </c>
      <c r="Q191" s="31" t="s">
        <v>18</v>
      </c>
      <c r="R191" s="30">
        <f>SUMIF('klasyfikacja indywidualna'!$G$3:$G$105,F191,'klasyfikacja indywidualna'!$AX$3:$AX$105)</f>
        <v>954</v>
      </c>
      <c r="S191" s="32">
        <f>2*SUMIF('klasyfikacja indywidualna'!$G$3:$G$105,E191,'klasyfikacja indywidualna'!$AU$3:$AU$105)+SUMIF('klasyfikacja indywidualna'!$G$3:$G$105,E191,'klasyfikacja indywidualna'!$AV$3:$AV$105)</f>
        <v>10</v>
      </c>
      <c r="T191" s="33">
        <f>2*SUMIF('klasyfikacja indywidualna'!$G$3:$G$105,F191,'klasyfikacja indywidualna'!$AU$3:$AU$105)+SUMIF('klasyfikacja indywidualna'!$G$3:$G$105,F191,'klasyfikacja indywidualna'!$AV$3:$AV$105)</f>
        <v>6</v>
      </c>
      <c r="U191" s="34" t="str">
        <f t="shared" si="53"/>
        <v/>
      </c>
      <c r="V191" s="35" t="str">
        <f t="shared" si="70"/>
        <v/>
      </c>
      <c r="W191" s="36"/>
      <c r="X191" s="36"/>
      <c r="Y191" s="36"/>
      <c r="Z191" s="36"/>
      <c r="AA191" s="38"/>
      <c r="AB191" s="38"/>
      <c r="AC191" s="38"/>
      <c r="AD191" s="36"/>
      <c r="AE191" s="38"/>
      <c r="AF191" s="38"/>
      <c r="AH191" s="40"/>
    </row>
    <row r="192" spans="1:38" ht="12.95" hidden="1" customHeight="1" x14ac:dyDescent="0.25">
      <c r="A192" s="88">
        <v>15</v>
      </c>
      <c r="B192" s="21">
        <f t="shared" si="71"/>
        <v>176</v>
      </c>
      <c r="C192" s="21" t="s">
        <v>36</v>
      </c>
      <c r="D192" s="21" t="str">
        <f t="shared" si="67"/>
        <v>T</v>
      </c>
      <c r="E192" s="22" t="s">
        <v>43</v>
      </c>
      <c r="F192" s="22" t="s">
        <v>38</v>
      </c>
      <c r="G192" s="23">
        <v>43060</v>
      </c>
      <c r="H192" s="24" t="s">
        <v>16</v>
      </c>
      <c r="I192" s="25" t="s">
        <v>21</v>
      </c>
      <c r="J192" s="26">
        <f t="shared" si="68"/>
        <v>2</v>
      </c>
      <c r="K192" s="27" t="s">
        <v>18</v>
      </c>
      <c r="L192" s="28">
        <f t="shared" si="69"/>
        <v>0</v>
      </c>
      <c r="M192" s="29">
        <f t="shared" si="49"/>
        <v>12</v>
      </c>
      <c r="N192" s="27" t="s">
        <v>18</v>
      </c>
      <c r="O192" s="30">
        <f t="shared" si="50"/>
        <v>6</v>
      </c>
      <c r="P192" s="29">
        <f>SUMIF('klasyfikacja indywidualna'!$G$3:$G$105,E192,'klasyfikacja indywidualna'!$AX$3:$AX$105)</f>
        <v>955</v>
      </c>
      <c r="Q192" s="31" t="s">
        <v>18</v>
      </c>
      <c r="R192" s="30">
        <f>SUMIF('klasyfikacja indywidualna'!$G$3:$G$105,F192,'klasyfikacja indywidualna'!$AX$3:$AX$105)</f>
        <v>790</v>
      </c>
      <c r="S192" s="32">
        <f>2*SUMIF('klasyfikacja indywidualna'!$G$3:$G$105,E192,'klasyfikacja indywidualna'!$AU$3:$AU$105)+SUMIF('klasyfikacja indywidualna'!$G$3:$G$105,E192,'klasyfikacja indywidualna'!$AV$3:$AV$105)</f>
        <v>10</v>
      </c>
      <c r="T192" s="33">
        <f>2*SUMIF('klasyfikacja indywidualna'!$G$3:$G$105,F192,'klasyfikacja indywidualna'!$AU$3:$AU$105)+SUMIF('klasyfikacja indywidualna'!$G$3:$G$105,F192,'klasyfikacja indywidualna'!$AV$3:$AV$105)</f>
        <v>6</v>
      </c>
      <c r="U192" s="34" t="str">
        <f t="shared" si="53"/>
        <v/>
      </c>
      <c r="V192" s="35" t="str">
        <f t="shared" si="70"/>
        <v/>
      </c>
      <c r="W192" s="36"/>
      <c r="X192" s="36"/>
      <c r="Y192" s="36"/>
      <c r="Z192" s="36"/>
      <c r="AA192" s="38"/>
      <c r="AB192" s="38"/>
      <c r="AC192" s="38"/>
      <c r="AD192" s="36"/>
      <c r="AE192" s="38"/>
      <c r="AF192" s="38"/>
      <c r="AH192" s="40"/>
    </row>
    <row r="193" spans="1:38" ht="12.95" hidden="1" customHeight="1" x14ac:dyDescent="0.25">
      <c r="A193" s="88">
        <v>15</v>
      </c>
      <c r="B193" s="21">
        <f t="shared" si="71"/>
        <v>177</v>
      </c>
      <c r="C193" s="21" t="s">
        <v>36</v>
      </c>
      <c r="D193" s="21" t="str">
        <f t="shared" si="67"/>
        <v>T</v>
      </c>
      <c r="E193" s="22" t="s">
        <v>37</v>
      </c>
      <c r="F193" s="22" t="s">
        <v>42</v>
      </c>
      <c r="G193" s="23">
        <v>43060</v>
      </c>
      <c r="H193" s="24" t="s">
        <v>16</v>
      </c>
      <c r="I193" s="25" t="s">
        <v>21</v>
      </c>
      <c r="J193" s="26">
        <f t="shared" si="68"/>
        <v>2</v>
      </c>
      <c r="K193" s="27" t="s">
        <v>18</v>
      </c>
      <c r="L193" s="28">
        <f t="shared" si="69"/>
        <v>0</v>
      </c>
      <c r="M193" s="29">
        <f t="shared" si="49"/>
        <v>12</v>
      </c>
      <c r="N193" s="27" t="s">
        <v>18</v>
      </c>
      <c r="O193" s="30">
        <f t="shared" si="50"/>
        <v>6</v>
      </c>
      <c r="P193" s="29">
        <f>SUMIF('klasyfikacja indywidualna'!$G$3:$G$105,E193,'klasyfikacja indywidualna'!$AX$3:$AX$105)</f>
        <v>1293</v>
      </c>
      <c r="Q193" s="31" t="s">
        <v>18</v>
      </c>
      <c r="R193" s="30">
        <f>SUMIF('klasyfikacja indywidualna'!$G$3:$G$105,F193,'klasyfikacja indywidualna'!$AX$3:$AX$105)</f>
        <v>1163</v>
      </c>
      <c r="S193" s="32">
        <f>2*SUMIF('klasyfikacja indywidualna'!$G$3:$G$105,E193,'klasyfikacja indywidualna'!$AU$3:$AU$105)+SUMIF('klasyfikacja indywidualna'!$G$3:$G$105,E193,'klasyfikacja indywidualna'!$AV$3:$AV$105)</f>
        <v>10</v>
      </c>
      <c r="T193" s="33">
        <f>2*SUMIF('klasyfikacja indywidualna'!$G$3:$G$105,F193,'klasyfikacja indywidualna'!$AU$3:$AU$105)+SUMIF('klasyfikacja indywidualna'!$G$3:$G$105,F193,'klasyfikacja indywidualna'!$AV$3:$AV$105)</f>
        <v>6</v>
      </c>
      <c r="U193" s="34" t="str">
        <f t="shared" si="53"/>
        <v/>
      </c>
      <c r="V193" s="35" t="str">
        <f t="shared" si="70"/>
        <v/>
      </c>
      <c r="W193" s="36"/>
      <c r="X193" s="36"/>
      <c r="Y193" s="36"/>
      <c r="Z193" s="36"/>
      <c r="AA193" s="38"/>
      <c r="AB193" s="38"/>
      <c r="AC193" s="38"/>
      <c r="AD193" s="36"/>
      <c r="AE193" s="38"/>
      <c r="AF193" s="38"/>
      <c r="AH193" s="40"/>
    </row>
    <row r="194" spans="1:38" ht="12.95" customHeight="1" x14ac:dyDescent="0.25">
      <c r="A194" s="88">
        <v>15</v>
      </c>
      <c r="B194" s="21">
        <f t="shared" si="71"/>
        <v>178</v>
      </c>
      <c r="C194" s="21" t="s">
        <v>36</v>
      </c>
      <c r="D194" s="21" t="str">
        <f t="shared" si="67"/>
        <v>N</v>
      </c>
      <c r="E194" s="22" t="s">
        <v>39</v>
      </c>
      <c r="F194" s="22" t="s">
        <v>44</v>
      </c>
      <c r="G194" s="23">
        <v>43060</v>
      </c>
      <c r="H194" s="24" t="s">
        <v>19</v>
      </c>
      <c r="I194" s="25" t="s">
        <v>21</v>
      </c>
      <c r="J194" s="26">
        <f t="shared" si="68"/>
        <v>0</v>
      </c>
      <c r="K194" s="27" t="s">
        <v>18</v>
      </c>
      <c r="L194" s="28">
        <f t="shared" si="69"/>
        <v>0</v>
      </c>
      <c r="M194" s="29">
        <f t="shared" si="49"/>
        <v>0</v>
      </c>
      <c r="N194" s="27" t="s">
        <v>18</v>
      </c>
      <c r="O194" s="30">
        <f t="shared" si="50"/>
        <v>0</v>
      </c>
      <c r="P194" s="29">
        <f>SUMIF('klasyfikacja indywidualna'!$G$3:$G$105,E194,'klasyfikacja indywidualna'!$AX$3:$AX$105)</f>
        <v>0</v>
      </c>
      <c r="Q194" s="31" t="s">
        <v>18</v>
      </c>
      <c r="R194" s="30">
        <f>SUMIF('klasyfikacja indywidualna'!$G$3:$G$105,F194,'klasyfikacja indywidualna'!$AX$3:$AX$105)</f>
        <v>0</v>
      </c>
      <c r="S194" s="32">
        <f>2*SUMIF('klasyfikacja indywidualna'!$G$3:$G$105,E194,'klasyfikacja indywidualna'!$AU$3:$AU$105)+SUMIF('klasyfikacja indywidualna'!$G$3:$G$105,E194,'klasyfikacja indywidualna'!$AV$3:$AV$105)</f>
        <v>0</v>
      </c>
      <c r="T194" s="33">
        <f>2*SUMIF('klasyfikacja indywidualna'!$G$3:$G$105,F194,'klasyfikacja indywidualna'!$AU$3:$AU$105)+SUMIF('klasyfikacja indywidualna'!$G$3:$G$105,F194,'klasyfikacja indywidualna'!$AV$3:$AV$105)</f>
        <v>0</v>
      </c>
      <c r="U194" s="34" t="str">
        <f t="shared" si="53"/>
        <v/>
      </c>
      <c r="V194" s="35" t="str">
        <f t="shared" si="70"/>
        <v/>
      </c>
      <c r="W194" s="36"/>
      <c r="X194" s="36"/>
      <c r="Y194" s="36"/>
      <c r="Z194" s="36"/>
      <c r="AA194" s="38"/>
      <c r="AB194" s="38"/>
      <c r="AC194" s="38"/>
      <c r="AD194" s="36"/>
      <c r="AE194" s="38"/>
      <c r="AF194" s="38"/>
      <c r="AH194" s="40"/>
    </row>
    <row r="195" spans="1:38" ht="12.95" hidden="1" customHeight="1" x14ac:dyDescent="0.25">
      <c r="A195" s="88">
        <v>15</v>
      </c>
      <c r="B195" s="21">
        <f t="shared" si="71"/>
        <v>179</v>
      </c>
      <c r="C195" s="21" t="s">
        <v>36</v>
      </c>
      <c r="D195" s="21" t="str">
        <f t="shared" si="67"/>
        <v>T</v>
      </c>
      <c r="E195" s="22" t="s">
        <v>41</v>
      </c>
      <c r="F195" s="22" t="s">
        <v>46</v>
      </c>
      <c r="G195" s="23">
        <v>43060</v>
      </c>
      <c r="H195" s="24" t="s">
        <v>19</v>
      </c>
      <c r="I195" s="25" t="s">
        <v>21</v>
      </c>
      <c r="J195" s="26">
        <f t="shared" si="68"/>
        <v>0</v>
      </c>
      <c r="K195" s="27" t="s">
        <v>18</v>
      </c>
      <c r="L195" s="28">
        <f t="shared" si="69"/>
        <v>2</v>
      </c>
      <c r="M195" s="29">
        <f t="shared" si="49"/>
        <v>6</v>
      </c>
      <c r="N195" s="27" t="s">
        <v>18</v>
      </c>
      <c r="O195" s="30">
        <f t="shared" si="50"/>
        <v>12</v>
      </c>
      <c r="P195" s="29">
        <f>SUMIF('klasyfikacja indywidualna'!$G$3:$G$105,E195,'klasyfikacja indywidualna'!$AX$3:$AX$105)</f>
        <v>1097</v>
      </c>
      <c r="Q195" s="31" t="s">
        <v>18</v>
      </c>
      <c r="R195" s="30">
        <f>SUMIF('klasyfikacja indywidualna'!$G$3:$G$105,F195,'klasyfikacja indywidualna'!$AX$3:$AX$105)</f>
        <v>1201</v>
      </c>
      <c r="S195" s="32">
        <f>2*SUMIF('klasyfikacja indywidualna'!$G$3:$G$105,E195,'klasyfikacja indywidualna'!$AU$3:$AU$105)+SUMIF('klasyfikacja indywidualna'!$G$3:$G$105,E195,'klasyfikacja indywidualna'!$AV$3:$AV$105)</f>
        <v>6</v>
      </c>
      <c r="T195" s="33">
        <f>2*SUMIF('klasyfikacja indywidualna'!$G$3:$G$105,F195,'klasyfikacja indywidualna'!$AU$3:$AU$105)+SUMIF('klasyfikacja indywidualna'!$G$3:$G$105,F195,'klasyfikacja indywidualna'!$AV$3:$AV$105)</f>
        <v>10</v>
      </c>
      <c r="U195" s="34" t="str">
        <f t="shared" si="53"/>
        <v/>
      </c>
      <c r="V195" s="35" t="str">
        <f t="shared" si="70"/>
        <v/>
      </c>
      <c r="W195" s="36"/>
      <c r="X195" s="36"/>
      <c r="Y195" s="36"/>
      <c r="Z195" s="36"/>
      <c r="AA195" s="38"/>
      <c r="AB195" s="38"/>
      <c r="AC195" s="38"/>
      <c r="AD195" s="36"/>
      <c r="AE195" s="38"/>
      <c r="AF195" s="38"/>
      <c r="AH195" s="40"/>
    </row>
    <row r="196" spans="1:38" ht="12.95" customHeight="1" x14ac:dyDescent="0.25">
      <c r="A196" s="88">
        <v>15</v>
      </c>
      <c r="B196" s="21">
        <f t="shared" si="71"/>
        <v>180</v>
      </c>
      <c r="C196" s="44"/>
      <c r="D196" s="44" t="str">
        <f t="shared" si="67"/>
        <v>N</v>
      </c>
      <c r="E196" s="45"/>
      <c r="F196" s="45"/>
      <c r="G196" s="46"/>
      <c r="H196" s="47"/>
      <c r="I196" s="48"/>
      <c r="J196" s="49">
        <f t="shared" si="68"/>
        <v>0</v>
      </c>
      <c r="K196" s="50" t="s">
        <v>18</v>
      </c>
      <c r="L196" s="51">
        <f t="shared" si="69"/>
        <v>0</v>
      </c>
      <c r="M196" s="52">
        <f t="shared" si="49"/>
        <v>0</v>
      </c>
      <c r="N196" s="50" t="s">
        <v>18</v>
      </c>
      <c r="O196" s="53">
        <f t="shared" si="50"/>
        <v>0</v>
      </c>
      <c r="P196" s="52">
        <f>SUMIF('klasyfikacja indywidualna'!$G$3:$G$105,E196,'klasyfikacja indywidualna'!$AX$3:$AX$105)</f>
        <v>0</v>
      </c>
      <c r="Q196" s="54" t="s">
        <v>18</v>
      </c>
      <c r="R196" s="53">
        <f>SUMIF('klasyfikacja indywidualna'!$G$3:$G$105,F196,'klasyfikacja indywidualna'!$AX$3:$AX$105)</f>
        <v>0</v>
      </c>
      <c r="S196" s="55">
        <f>2*SUMIF('klasyfikacja indywidualna'!$G$3:$G$105,E196,'klasyfikacja indywidualna'!$AU$3:$AU$105)+SUMIF('klasyfikacja indywidualna'!$G$3:$G$105,E196,'klasyfikacja indywidualna'!$AV$3:$AV$105)</f>
        <v>0</v>
      </c>
      <c r="T196" s="56">
        <f>2*SUMIF('klasyfikacja indywidualna'!$G$3:$G$105,F196,'klasyfikacja indywidualna'!$AU$3:$AU$105)+SUMIF('klasyfikacja indywidualna'!$G$3:$G$105,F196,'klasyfikacja indywidualna'!$AV$3:$AV$105)</f>
        <v>0</v>
      </c>
      <c r="U196" s="34" t="str">
        <f t="shared" si="53"/>
        <v/>
      </c>
      <c r="V196" s="35" t="str">
        <f t="shared" si="70"/>
        <v/>
      </c>
      <c r="W196" s="36"/>
      <c r="X196" s="36"/>
      <c r="Y196" s="36"/>
      <c r="Z196" s="36"/>
      <c r="AA196" s="38"/>
      <c r="AB196" s="38"/>
      <c r="AC196" s="38"/>
      <c r="AD196" s="36"/>
      <c r="AE196" s="38"/>
      <c r="AF196" s="38"/>
      <c r="AH196" s="40"/>
    </row>
    <row r="197" spans="1:38" s="68" customFormat="1" ht="6" customHeight="1" x14ac:dyDescent="0.2">
      <c r="A197" s="57"/>
      <c r="B197" s="58"/>
      <c r="C197" s="58"/>
      <c r="D197" s="58"/>
      <c r="E197" s="59"/>
      <c r="F197" s="59"/>
      <c r="G197" s="60"/>
      <c r="H197" s="58"/>
      <c r="I197" s="58"/>
      <c r="J197" s="61"/>
      <c r="K197" s="62"/>
      <c r="L197" s="63"/>
      <c r="M197" s="61"/>
      <c r="N197" s="62"/>
      <c r="O197" s="63"/>
      <c r="P197" s="61"/>
      <c r="Q197" s="62"/>
      <c r="R197" s="63"/>
      <c r="S197" s="62"/>
      <c r="T197" s="64"/>
      <c r="U197" s="65" t="str">
        <f t="shared" si="53"/>
        <v/>
      </c>
      <c r="V197" s="66"/>
      <c r="W197" s="36"/>
      <c r="X197" s="67"/>
      <c r="Y197" s="67"/>
      <c r="Z197" s="67"/>
      <c r="AD197" s="67"/>
      <c r="AG197" s="69"/>
      <c r="AH197" s="86"/>
      <c r="AI197" s="69"/>
      <c r="AJ197" s="69"/>
      <c r="AK197" s="70"/>
      <c r="AL197" s="70"/>
    </row>
    <row r="198" spans="1:38" ht="12.95" customHeight="1" x14ac:dyDescent="0.25">
      <c r="A198" s="87">
        <v>16</v>
      </c>
      <c r="B198" s="72">
        <f t="shared" si="66"/>
        <v>181</v>
      </c>
      <c r="C198" s="72" t="s">
        <v>23</v>
      </c>
      <c r="D198" s="72" t="str">
        <f t="shared" ref="D198:D209" si="72">IF(OR(E198="PAUZA",F198="PAUZA",L198&gt;0,J198&gt;0),"T","N")</f>
        <v>N</v>
      </c>
      <c r="E198" s="73" t="s">
        <v>30</v>
      </c>
      <c r="F198" s="73" t="s">
        <v>27</v>
      </c>
      <c r="G198" s="74">
        <v>43073</v>
      </c>
      <c r="H198" s="75" t="s">
        <v>16</v>
      </c>
      <c r="I198" s="76" t="s">
        <v>17</v>
      </c>
      <c r="J198" s="77">
        <f t="shared" ref="J198:J209" si="73">IF(P198&gt;0,IF(M198&gt;O198,2,IF(M198=O198,1,0)),0)</f>
        <v>0</v>
      </c>
      <c r="K198" s="78" t="s">
        <v>18</v>
      </c>
      <c r="L198" s="79">
        <f t="shared" ref="L198:L209" si="74">IF(R198&gt;0,IF(O198&gt;M198,2,IF(O198=M198,1,0)),0)</f>
        <v>0</v>
      </c>
      <c r="M198" s="80">
        <f t="shared" si="49"/>
        <v>0</v>
      </c>
      <c r="N198" s="78" t="s">
        <v>18</v>
      </c>
      <c r="O198" s="81">
        <f t="shared" si="50"/>
        <v>0</v>
      </c>
      <c r="P198" s="80">
        <f>SUMIF('klasyfikacja indywidualna'!$G$3:$G$105,E198,'klasyfikacja indywidualna'!$BF$3:$BF$105)</f>
        <v>0</v>
      </c>
      <c r="Q198" s="82" t="s">
        <v>18</v>
      </c>
      <c r="R198" s="81">
        <f>SUMIF('klasyfikacja indywidualna'!$G$3:$G$105,F198,'klasyfikacja indywidualna'!$BF$3:$BF$105)</f>
        <v>0</v>
      </c>
      <c r="S198" s="83">
        <f>2*SUMIF('klasyfikacja indywidualna'!$G$3:$G$105,E198,'klasyfikacja indywidualna'!$BC$3:$BC$105)+SUMIF('klasyfikacja indywidualna'!$G$3:$G$105,E198,'klasyfikacja indywidualna'!$BD$3:$BD$105)</f>
        <v>0</v>
      </c>
      <c r="T198" s="84">
        <f>2*SUMIF('klasyfikacja indywidualna'!$G$3:$G$105,F198,'klasyfikacja indywidualna'!$BC$3:$BC$105)+SUMIF('klasyfikacja indywidualna'!$G$3:$G$105,F198,'klasyfikacja indywidualna'!$BD$3:$BD$105)</f>
        <v>0</v>
      </c>
      <c r="U198" s="34" t="str">
        <f t="shared" si="53"/>
        <v/>
      </c>
      <c r="V198" s="35" t="str">
        <f t="shared" ref="V198:V209" si="75">IF(OR(E198=V$1,F198=V$1),G198,"")</f>
        <v/>
      </c>
      <c r="W198" s="36"/>
      <c r="X198" s="36"/>
      <c r="Y198" s="36"/>
      <c r="Z198" s="36"/>
      <c r="AA198" s="38"/>
      <c r="AB198" s="38"/>
      <c r="AC198" s="38"/>
      <c r="AD198" s="36"/>
      <c r="AE198" s="38"/>
      <c r="AF198" s="38"/>
      <c r="AH198" s="40"/>
    </row>
    <row r="199" spans="1:38" ht="12.95" customHeight="1" x14ac:dyDescent="0.25">
      <c r="A199" s="88">
        <v>16</v>
      </c>
      <c r="B199" s="21">
        <f t="shared" si="71"/>
        <v>182</v>
      </c>
      <c r="C199" s="21" t="s">
        <v>23</v>
      </c>
      <c r="D199" s="21" t="str">
        <f t="shared" si="72"/>
        <v>N</v>
      </c>
      <c r="E199" s="22" t="s">
        <v>32</v>
      </c>
      <c r="F199" s="22" t="s">
        <v>29</v>
      </c>
      <c r="G199" s="74">
        <v>43073</v>
      </c>
      <c r="H199" s="75" t="s">
        <v>16</v>
      </c>
      <c r="I199" s="76" t="s">
        <v>17</v>
      </c>
      <c r="J199" s="26">
        <f t="shared" si="73"/>
        <v>0</v>
      </c>
      <c r="K199" s="27" t="s">
        <v>18</v>
      </c>
      <c r="L199" s="28">
        <f t="shared" si="74"/>
        <v>0</v>
      </c>
      <c r="M199" s="29">
        <f t="shared" si="49"/>
        <v>0</v>
      </c>
      <c r="N199" s="27" t="s">
        <v>18</v>
      </c>
      <c r="O199" s="30">
        <f t="shared" si="50"/>
        <v>0</v>
      </c>
      <c r="P199" s="29">
        <f>SUMIF('klasyfikacja indywidualna'!$G$3:$G$105,E199,'klasyfikacja indywidualna'!$BF$3:$BF$105)</f>
        <v>0</v>
      </c>
      <c r="Q199" s="31" t="s">
        <v>18</v>
      </c>
      <c r="R199" s="30">
        <f>SUMIF('klasyfikacja indywidualna'!$G$3:$G$105,F199,'klasyfikacja indywidualna'!$BF$3:$BF$105)</f>
        <v>0</v>
      </c>
      <c r="S199" s="32">
        <f>2*SUMIF('klasyfikacja indywidualna'!$G$3:$G$105,E199,'klasyfikacja indywidualna'!$BC$3:$BC$105)+SUMIF('klasyfikacja indywidualna'!$G$3:$G$105,E199,'klasyfikacja indywidualna'!$BD$3:$BD$105)</f>
        <v>0</v>
      </c>
      <c r="T199" s="33">
        <f>2*SUMIF('klasyfikacja indywidualna'!$G$3:$G$105,F199,'klasyfikacja indywidualna'!$BC$3:$BC$105)+SUMIF('klasyfikacja indywidualna'!$G$3:$G$105,F199,'klasyfikacja indywidualna'!$BD$3:$BD$105)</f>
        <v>0</v>
      </c>
      <c r="U199" s="34" t="str">
        <f t="shared" si="53"/>
        <v/>
      </c>
      <c r="V199" s="35" t="str">
        <f t="shared" si="75"/>
        <v/>
      </c>
      <c r="W199" s="36"/>
      <c r="X199" s="36"/>
      <c r="Y199" s="36"/>
      <c r="Z199" s="36"/>
      <c r="AA199" s="38"/>
      <c r="AB199" s="38"/>
      <c r="AC199" s="38"/>
      <c r="AD199" s="36"/>
      <c r="AE199" s="38"/>
      <c r="AF199" s="38"/>
      <c r="AH199" s="40"/>
    </row>
    <row r="200" spans="1:38" ht="12.75" hidden="1" customHeight="1" x14ac:dyDescent="0.25">
      <c r="A200" s="88">
        <v>16</v>
      </c>
      <c r="B200" s="21">
        <f t="shared" si="71"/>
        <v>183</v>
      </c>
      <c r="C200" s="21" t="s">
        <v>23</v>
      </c>
      <c r="D200" s="21" t="str">
        <f t="shared" si="72"/>
        <v>T</v>
      </c>
      <c r="E200" s="22" t="s">
        <v>34</v>
      </c>
      <c r="F200" s="22" t="s">
        <v>31</v>
      </c>
      <c r="G200" s="74">
        <v>43073</v>
      </c>
      <c r="H200" s="75" t="s">
        <v>16</v>
      </c>
      <c r="I200" s="76" t="s">
        <v>17</v>
      </c>
      <c r="J200" s="26">
        <f t="shared" si="73"/>
        <v>0</v>
      </c>
      <c r="K200" s="27" t="s">
        <v>18</v>
      </c>
      <c r="L200" s="28">
        <f t="shared" si="74"/>
        <v>2</v>
      </c>
      <c r="M200" s="29">
        <f t="shared" si="49"/>
        <v>6</v>
      </c>
      <c r="N200" s="27" t="s">
        <v>18</v>
      </c>
      <c r="O200" s="30">
        <f t="shared" si="50"/>
        <v>12</v>
      </c>
      <c r="P200" s="29">
        <f>SUMIF('klasyfikacja indywidualna'!$G$3:$G$105,E200,'klasyfikacja indywidualna'!$BF$3:$BF$105)</f>
        <v>1296</v>
      </c>
      <c r="Q200" s="31" t="s">
        <v>18</v>
      </c>
      <c r="R200" s="30">
        <f>SUMIF('klasyfikacja indywidualna'!$G$3:$G$105,F200,'klasyfikacja indywidualna'!$BF$3:$BF$105)</f>
        <v>1321</v>
      </c>
      <c r="S200" s="32">
        <f>2*SUMIF('klasyfikacja indywidualna'!$G$3:$G$105,E200,'klasyfikacja indywidualna'!$BC$3:$BC$105)+SUMIF('klasyfikacja indywidualna'!$G$3:$G$105,E200,'klasyfikacja indywidualna'!$BD$3:$BD$105)</f>
        <v>6</v>
      </c>
      <c r="T200" s="33">
        <f>2*SUMIF('klasyfikacja indywidualna'!$G$3:$G$105,F200,'klasyfikacja indywidualna'!$BC$3:$BC$105)+SUMIF('klasyfikacja indywidualna'!$G$3:$G$105,F200,'klasyfikacja indywidualna'!$BD$3:$BD$105)</f>
        <v>10</v>
      </c>
      <c r="U200" s="34" t="str">
        <f t="shared" si="53"/>
        <v/>
      </c>
      <c r="V200" s="35" t="str">
        <f t="shared" si="75"/>
        <v/>
      </c>
      <c r="W200" s="36"/>
      <c r="X200" s="36"/>
      <c r="Y200" s="36"/>
      <c r="Z200" s="36"/>
      <c r="AA200" s="38"/>
      <c r="AB200" s="38"/>
      <c r="AC200" s="38"/>
      <c r="AD200" s="36"/>
      <c r="AE200" s="38"/>
      <c r="AF200" s="38"/>
      <c r="AH200" s="40"/>
    </row>
    <row r="201" spans="1:38" ht="12.95" hidden="1" customHeight="1" x14ac:dyDescent="0.25">
      <c r="A201" s="88">
        <v>16</v>
      </c>
      <c r="B201" s="21">
        <f t="shared" si="71"/>
        <v>184</v>
      </c>
      <c r="C201" s="21" t="s">
        <v>23</v>
      </c>
      <c r="D201" s="21" t="str">
        <f t="shared" si="72"/>
        <v>T</v>
      </c>
      <c r="E201" s="22" t="s">
        <v>26</v>
      </c>
      <c r="F201" s="22" t="s">
        <v>35</v>
      </c>
      <c r="G201" s="74">
        <v>43073</v>
      </c>
      <c r="H201" s="24" t="s">
        <v>19</v>
      </c>
      <c r="I201" s="76" t="s">
        <v>17</v>
      </c>
      <c r="J201" s="26">
        <f t="shared" si="73"/>
        <v>0</v>
      </c>
      <c r="K201" s="27" t="s">
        <v>18</v>
      </c>
      <c r="L201" s="28">
        <f t="shared" si="74"/>
        <v>2</v>
      </c>
      <c r="M201" s="29">
        <f t="shared" si="49"/>
        <v>4</v>
      </c>
      <c r="N201" s="27" t="s">
        <v>18</v>
      </c>
      <c r="O201" s="30">
        <f t="shared" si="50"/>
        <v>14</v>
      </c>
      <c r="P201" s="29">
        <f>SUMIF('klasyfikacja indywidualna'!$G$3:$G$105,E201,'klasyfikacja indywidualna'!$BF$3:$BF$105)</f>
        <v>1267</v>
      </c>
      <c r="Q201" s="31" t="s">
        <v>18</v>
      </c>
      <c r="R201" s="30">
        <f>SUMIF('klasyfikacja indywidualna'!$G$3:$G$105,F201,'klasyfikacja indywidualna'!$BF$3:$BF$105)</f>
        <v>1361</v>
      </c>
      <c r="S201" s="32">
        <f>2*SUMIF('klasyfikacja indywidualna'!$G$3:$G$105,E201,'klasyfikacja indywidualna'!$BC$3:$BC$105)+SUMIF('klasyfikacja indywidualna'!$G$3:$G$105,E201,'klasyfikacja indywidualna'!$BD$3:$BD$105)</f>
        <v>4</v>
      </c>
      <c r="T201" s="33">
        <f>2*SUMIF('klasyfikacja indywidualna'!$G$3:$G$105,F201,'klasyfikacja indywidualna'!$BC$3:$BC$105)+SUMIF('klasyfikacja indywidualna'!$G$3:$G$105,F201,'klasyfikacja indywidualna'!$BD$3:$BD$105)</f>
        <v>12</v>
      </c>
      <c r="U201" s="34" t="str">
        <f t="shared" si="53"/>
        <v/>
      </c>
      <c r="V201" s="35" t="str">
        <f t="shared" si="75"/>
        <v/>
      </c>
      <c r="W201" s="36"/>
      <c r="X201" s="36"/>
      <c r="Y201" s="36"/>
      <c r="Z201" s="36"/>
      <c r="AA201" s="38"/>
      <c r="AB201" s="38"/>
      <c r="AC201" s="38"/>
      <c r="AD201" s="36"/>
      <c r="AE201" s="38"/>
      <c r="AF201" s="38"/>
      <c r="AH201" s="40"/>
    </row>
    <row r="202" spans="1:38" ht="12.95" hidden="1" customHeight="1" x14ac:dyDescent="0.25">
      <c r="A202" s="88">
        <v>16</v>
      </c>
      <c r="B202" s="21">
        <f t="shared" si="71"/>
        <v>185</v>
      </c>
      <c r="C202" s="21" t="s">
        <v>23</v>
      </c>
      <c r="D202" s="21" t="str">
        <f t="shared" si="72"/>
        <v>T</v>
      </c>
      <c r="E202" s="22" t="s">
        <v>24</v>
      </c>
      <c r="F202" s="22" t="s">
        <v>33</v>
      </c>
      <c r="G202" s="74">
        <v>43073</v>
      </c>
      <c r="H202" s="24" t="s">
        <v>19</v>
      </c>
      <c r="I202" s="76" t="s">
        <v>17</v>
      </c>
      <c r="J202" s="26">
        <f t="shared" si="73"/>
        <v>0</v>
      </c>
      <c r="K202" s="27" t="s">
        <v>18</v>
      </c>
      <c r="L202" s="28">
        <f t="shared" si="74"/>
        <v>2</v>
      </c>
      <c r="M202" s="29">
        <f t="shared" si="49"/>
        <v>5</v>
      </c>
      <c r="N202" s="27" t="s">
        <v>18</v>
      </c>
      <c r="O202" s="30">
        <f t="shared" si="50"/>
        <v>13</v>
      </c>
      <c r="P202" s="29">
        <f>SUMIF('klasyfikacja indywidualna'!$G$3:$G$105,E202,'klasyfikacja indywidualna'!$BF$3:$BF$105)</f>
        <v>1290</v>
      </c>
      <c r="Q202" s="31" t="s">
        <v>18</v>
      </c>
      <c r="R202" s="30">
        <f>SUMIF('klasyfikacja indywidualna'!$G$3:$G$105,F202,'klasyfikacja indywidualna'!$BF$3:$BF$105)</f>
        <v>1438</v>
      </c>
      <c r="S202" s="32">
        <f>2*SUMIF('klasyfikacja indywidualna'!$G$3:$G$105,E202,'klasyfikacja indywidualna'!$BC$3:$BC$105)+SUMIF('klasyfikacja indywidualna'!$G$3:$G$105,E202,'klasyfikacja indywidualna'!$BD$3:$BD$105)</f>
        <v>5</v>
      </c>
      <c r="T202" s="33">
        <f>2*SUMIF('klasyfikacja indywidualna'!$G$3:$G$105,F202,'klasyfikacja indywidualna'!$BC$3:$BC$105)+SUMIF('klasyfikacja indywidualna'!$G$3:$G$105,F202,'klasyfikacja indywidualna'!$BD$3:$BD$105)</f>
        <v>11</v>
      </c>
      <c r="U202" s="34" t="str">
        <f t="shared" si="53"/>
        <v/>
      </c>
      <c r="V202" s="35" t="str">
        <f t="shared" si="75"/>
        <v/>
      </c>
      <c r="W202" s="36"/>
      <c r="X202" s="36"/>
      <c r="Y202" s="36"/>
      <c r="Z202" s="36"/>
      <c r="AA202" s="38"/>
      <c r="AB202" s="38"/>
      <c r="AC202" s="38"/>
      <c r="AD202" s="36"/>
      <c r="AE202" s="38"/>
      <c r="AF202" s="38"/>
      <c r="AH202" s="40"/>
    </row>
    <row r="203" spans="1:38" ht="12.95" customHeight="1" x14ac:dyDescent="0.25">
      <c r="A203" s="88">
        <v>16</v>
      </c>
      <c r="B203" s="21">
        <f t="shared" si="71"/>
        <v>186</v>
      </c>
      <c r="C203" s="21" t="s">
        <v>23</v>
      </c>
      <c r="D203" s="21" t="str">
        <f t="shared" si="72"/>
        <v>N</v>
      </c>
      <c r="E203" s="22" t="s">
        <v>28</v>
      </c>
      <c r="F203" s="22" t="s">
        <v>25</v>
      </c>
      <c r="G203" s="74">
        <v>43073</v>
      </c>
      <c r="H203" s="24" t="s">
        <v>19</v>
      </c>
      <c r="I203" s="76" t="s">
        <v>17</v>
      </c>
      <c r="J203" s="26">
        <f t="shared" si="73"/>
        <v>0</v>
      </c>
      <c r="K203" s="27" t="s">
        <v>18</v>
      </c>
      <c r="L203" s="28">
        <f t="shared" si="74"/>
        <v>0</v>
      </c>
      <c r="M203" s="29">
        <f t="shared" si="49"/>
        <v>0</v>
      </c>
      <c r="N203" s="27" t="s">
        <v>18</v>
      </c>
      <c r="O203" s="30">
        <f t="shared" si="50"/>
        <v>0</v>
      </c>
      <c r="P203" s="29">
        <f>SUMIF('klasyfikacja indywidualna'!$G$3:$G$105,E203,'klasyfikacja indywidualna'!$BF$3:$BF$105)</f>
        <v>0</v>
      </c>
      <c r="Q203" s="31" t="s">
        <v>18</v>
      </c>
      <c r="R203" s="30">
        <f>SUMIF('klasyfikacja indywidualna'!$G$3:$G$105,F203,'klasyfikacja indywidualna'!$BF$3:$BF$105)</f>
        <v>0</v>
      </c>
      <c r="S203" s="32">
        <f>2*SUMIF('klasyfikacja indywidualna'!$G$3:$G$105,E203,'klasyfikacja indywidualna'!$BC$3:$BC$105)+SUMIF('klasyfikacja indywidualna'!$G$3:$G$105,E203,'klasyfikacja indywidualna'!$BD$3:$BD$105)</f>
        <v>0</v>
      </c>
      <c r="T203" s="33">
        <f>2*SUMIF('klasyfikacja indywidualna'!$G$3:$G$105,F203,'klasyfikacja indywidualna'!$BC$3:$BC$105)+SUMIF('klasyfikacja indywidualna'!$G$3:$G$105,F203,'klasyfikacja indywidualna'!$BD$3:$BD$105)</f>
        <v>0</v>
      </c>
      <c r="U203" s="34" t="str">
        <f t="shared" si="53"/>
        <v/>
      </c>
      <c r="V203" s="35" t="str">
        <f t="shared" si="75"/>
        <v/>
      </c>
      <c r="W203" s="36"/>
      <c r="X203" s="36"/>
      <c r="Y203" s="36"/>
      <c r="Z203" s="36"/>
      <c r="AA203" s="38"/>
      <c r="AB203" s="38"/>
      <c r="AC203" s="38"/>
      <c r="AD203" s="36"/>
      <c r="AE203" s="38"/>
      <c r="AF203" s="38"/>
      <c r="AH203" s="40"/>
    </row>
    <row r="204" spans="1:38" ht="12.95" hidden="1" customHeight="1" x14ac:dyDescent="0.25">
      <c r="A204" s="88">
        <v>16</v>
      </c>
      <c r="B204" s="21">
        <f t="shared" si="71"/>
        <v>187</v>
      </c>
      <c r="C204" s="21" t="s">
        <v>36</v>
      </c>
      <c r="D204" s="21" t="str">
        <f t="shared" si="72"/>
        <v>T</v>
      </c>
      <c r="E204" s="22" t="s">
        <v>45</v>
      </c>
      <c r="F204" s="22" t="s">
        <v>38</v>
      </c>
      <c r="G204" s="23">
        <v>43074</v>
      </c>
      <c r="H204" s="24" t="s">
        <v>16</v>
      </c>
      <c r="I204" s="25" t="s">
        <v>21</v>
      </c>
      <c r="J204" s="26">
        <f t="shared" si="73"/>
        <v>2</v>
      </c>
      <c r="K204" s="27" t="s">
        <v>18</v>
      </c>
      <c r="L204" s="28">
        <f t="shared" si="74"/>
        <v>0</v>
      </c>
      <c r="M204" s="29">
        <f t="shared" si="49"/>
        <v>14</v>
      </c>
      <c r="N204" s="27" t="s">
        <v>18</v>
      </c>
      <c r="O204" s="30">
        <f t="shared" si="50"/>
        <v>4</v>
      </c>
      <c r="P204" s="29">
        <f>SUMIF('klasyfikacja indywidualna'!$G$3:$G$105,E204,'klasyfikacja indywidualna'!$BF$3:$BF$105)</f>
        <v>990</v>
      </c>
      <c r="Q204" s="31" t="s">
        <v>18</v>
      </c>
      <c r="R204" s="30">
        <f>SUMIF('klasyfikacja indywidualna'!$G$3:$G$105,F204,'klasyfikacja indywidualna'!$BF$3:$BF$105)</f>
        <v>886</v>
      </c>
      <c r="S204" s="32">
        <f>2*SUMIF('klasyfikacja indywidualna'!$G$3:$G$105,E204,'klasyfikacja indywidualna'!$BC$3:$BC$105)+SUMIF('klasyfikacja indywidualna'!$G$3:$G$105,E204,'klasyfikacja indywidualna'!$BD$3:$BD$105)</f>
        <v>12</v>
      </c>
      <c r="T204" s="33">
        <f>2*SUMIF('klasyfikacja indywidualna'!$G$3:$G$105,F204,'klasyfikacja indywidualna'!$BC$3:$BC$105)+SUMIF('klasyfikacja indywidualna'!$G$3:$G$105,F204,'klasyfikacja indywidualna'!$BD$3:$BD$105)</f>
        <v>4</v>
      </c>
      <c r="U204" s="34" t="str">
        <f t="shared" si="53"/>
        <v/>
      </c>
      <c r="V204" s="35" t="str">
        <f t="shared" si="75"/>
        <v/>
      </c>
      <c r="W204" s="36"/>
      <c r="X204" s="36"/>
      <c r="Y204" s="36"/>
      <c r="Z204" s="36"/>
      <c r="AA204" s="38"/>
      <c r="AB204" s="38"/>
      <c r="AC204" s="38"/>
      <c r="AD204" s="36"/>
      <c r="AE204" s="38"/>
      <c r="AF204" s="38"/>
      <c r="AH204" s="40"/>
    </row>
    <row r="205" spans="1:38" ht="12.95" hidden="1" customHeight="1" x14ac:dyDescent="0.25">
      <c r="A205" s="88">
        <v>16</v>
      </c>
      <c r="B205" s="21">
        <f t="shared" si="71"/>
        <v>188</v>
      </c>
      <c r="C205" s="21" t="s">
        <v>36</v>
      </c>
      <c r="D205" s="21" t="str">
        <f t="shared" si="72"/>
        <v>T</v>
      </c>
      <c r="E205" s="22" t="s">
        <v>46</v>
      </c>
      <c r="F205" s="22" t="s">
        <v>43</v>
      </c>
      <c r="G205" s="23">
        <v>43074</v>
      </c>
      <c r="H205" s="24" t="s">
        <v>16</v>
      </c>
      <c r="I205" s="25" t="s">
        <v>21</v>
      </c>
      <c r="J205" s="26">
        <f t="shared" si="73"/>
        <v>2</v>
      </c>
      <c r="K205" s="27" t="s">
        <v>18</v>
      </c>
      <c r="L205" s="28">
        <f t="shared" si="74"/>
        <v>0</v>
      </c>
      <c r="M205" s="29">
        <f t="shared" si="49"/>
        <v>14</v>
      </c>
      <c r="N205" s="27" t="s">
        <v>18</v>
      </c>
      <c r="O205" s="30">
        <f t="shared" si="50"/>
        <v>4</v>
      </c>
      <c r="P205" s="29">
        <f>SUMIF('klasyfikacja indywidualna'!$G$3:$G$105,E205,'klasyfikacja indywidualna'!$BF$3:$BF$105)</f>
        <v>1257</v>
      </c>
      <c r="Q205" s="31" t="s">
        <v>18</v>
      </c>
      <c r="R205" s="30">
        <f>SUMIF('klasyfikacja indywidualna'!$G$3:$G$105,F205,'klasyfikacja indywidualna'!$BF$3:$BF$105)</f>
        <v>987</v>
      </c>
      <c r="S205" s="32">
        <f>2*SUMIF('klasyfikacja indywidualna'!$G$3:$G$105,E205,'klasyfikacja indywidualna'!$BC$3:$BC$105)+SUMIF('klasyfikacja indywidualna'!$G$3:$G$105,E205,'klasyfikacja indywidualna'!$BD$3:$BD$105)</f>
        <v>12</v>
      </c>
      <c r="T205" s="33">
        <f>2*SUMIF('klasyfikacja indywidualna'!$G$3:$G$105,F205,'klasyfikacja indywidualna'!$BC$3:$BC$105)+SUMIF('klasyfikacja indywidualna'!$G$3:$G$105,F205,'klasyfikacja indywidualna'!$BD$3:$BD$105)</f>
        <v>4</v>
      </c>
      <c r="U205" s="34" t="str">
        <f t="shared" si="53"/>
        <v/>
      </c>
      <c r="V205" s="35" t="str">
        <f t="shared" si="75"/>
        <v/>
      </c>
      <c r="W205" s="36"/>
      <c r="X205" s="36"/>
      <c r="Y205" s="36"/>
      <c r="Z205" s="36"/>
      <c r="AA205" s="38"/>
      <c r="AB205" s="38"/>
      <c r="AC205" s="38"/>
      <c r="AD205" s="36"/>
      <c r="AE205" s="38"/>
      <c r="AF205" s="38"/>
      <c r="AH205" s="40"/>
    </row>
    <row r="206" spans="1:38" ht="12.95" hidden="1" customHeight="1" x14ac:dyDescent="0.25">
      <c r="A206" s="88">
        <v>16</v>
      </c>
      <c r="B206" s="21">
        <f t="shared" si="71"/>
        <v>189</v>
      </c>
      <c r="C206" s="21" t="s">
        <v>36</v>
      </c>
      <c r="D206" s="21" t="str">
        <f t="shared" si="72"/>
        <v>T</v>
      </c>
      <c r="E206" s="22" t="s">
        <v>44</v>
      </c>
      <c r="F206" s="22" t="s">
        <v>41</v>
      </c>
      <c r="G206" s="23">
        <v>43074</v>
      </c>
      <c r="H206" s="24" t="s">
        <v>16</v>
      </c>
      <c r="I206" s="25" t="s">
        <v>21</v>
      </c>
      <c r="J206" s="26">
        <f t="shared" si="73"/>
        <v>0</v>
      </c>
      <c r="K206" s="27" t="s">
        <v>18</v>
      </c>
      <c r="L206" s="28">
        <f t="shared" si="74"/>
        <v>2</v>
      </c>
      <c r="M206" s="29">
        <f t="shared" si="49"/>
        <v>6</v>
      </c>
      <c r="N206" s="27" t="s">
        <v>18</v>
      </c>
      <c r="O206" s="30">
        <f t="shared" si="50"/>
        <v>12</v>
      </c>
      <c r="P206" s="29">
        <f>SUMIF('klasyfikacja indywidualna'!$G$3:$G$105,E206,'klasyfikacja indywidualna'!$BF$3:$BF$105)</f>
        <v>1079</v>
      </c>
      <c r="Q206" s="31" t="s">
        <v>18</v>
      </c>
      <c r="R206" s="30">
        <f>SUMIF('klasyfikacja indywidualna'!$G$3:$G$105,F206,'klasyfikacja indywidualna'!$BF$3:$BF$105)</f>
        <v>1101</v>
      </c>
      <c r="S206" s="32">
        <f>2*SUMIF('klasyfikacja indywidualna'!$G$3:$G$105,E206,'klasyfikacja indywidualna'!$BC$3:$BC$105)+SUMIF('klasyfikacja indywidualna'!$G$3:$G$105,E206,'klasyfikacja indywidualna'!$BD$3:$BD$105)</f>
        <v>6</v>
      </c>
      <c r="T206" s="33">
        <f>2*SUMIF('klasyfikacja indywidualna'!$G$3:$G$105,F206,'klasyfikacja indywidualna'!$BC$3:$BC$105)+SUMIF('klasyfikacja indywidualna'!$G$3:$G$105,F206,'klasyfikacja indywidualna'!$BD$3:$BD$105)</f>
        <v>10</v>
      </c>
      <c r="U206" s="34" t="str">
        <f t="shared" si="53"/>
        <v/>
      </c>
      <c r="V206" s="35" t="str">
        <f t="shared" si="75"/>
        <v/>
      </c>
      <c r="W206" s="36"/>
      <c r="X206" s="36"/>
      <c r="Y206" s="36"/>
      <c r="Z206" s="36"/>
      <c r="AA206" s="38"/>
      <c r="AB206" s="38"/>
      <c r="AC206" s="38"/>
      <c r="AD206" s="36"/>
      <c r="AE206" s="38"/>
      <c r="AF206" s="38"/>
      <c r="AH206" s="40"/>
    </row>
    <row r="207" spans="1:38" ht="12.95" hidden="1" customHeight="1" x14ac:dyDescent="0.25">
      <c r="A207" s="88">
        <v>16</v>
      </c>
      <c r="B207" s="21">
        <f t="shared" si="71"/>
        <v>190</v>
      </c>
      <c r="C207" s="21" t="s">
        <v>36</v>
      </c>
      <c r="D207" s="21" t="str">
        <f t="shared" si="72"/>
        <v>T</v>
      </c>
      <c r="E207" s="22" t="s">
        <v>42</v>
      </c>
      <c r="F207" s="22" t="s">
        <v>39</v>
      </c>
      <c r="G207" s="23">
        <v>43074</v>
      </c>
      <c r="H207" s="24" t="s">
        <v>19</v>
      </c>
      <c r="I207" s="25" t="s">
        <v>21</v>
      </c>
      <c r="J207" s="26">
        <f t="shared" si="73"/>
        <v>0</v>
      </c>
      <c r="K207" s="27" t="s">
        <v>18</v>
      </c>
      <c r="L207" s="28">
        <f t="shared" si="74"/>
        <v>2</v>
      </c>
      <c r="M207" s="29">
        <f t="shared" si="49"/>
        <v>2</v>
      </c>
      <c r="N207" s="27" t="s">
        <v>18</v>
      </c>
      <c r="O207" s="30">
        <f t="shared" si="50"/>
        <v>16</v>
      </c>
      <c r="P207" s="29">
        <f>SUMIF('klasyfikacja indywidualna'!$G$3:$G$105,E207,'klasyfikacja indywidualna'!$BF$3:$BF$105)</f>
        <v>1020</v>
      </c>
      <c r="Q207" s="31" t="s">
        <v>18</v>
      </c>
      <c r="R207" s="30">
        <f>SUMIF('klasyfikacja indywidualna'!$G$3:$G$105,F207,'klasyfikacja indywidualna'!$BF$3:$BF$105)</f>
        <v>1244</v>
      </c>
      <c r="S207" s="32">
        <f>2*SUMIF('klasyfikacja indywidualna'!$G$3:$G$105,E207,'klasyfikacja indywidualna'!$BC$3:$BC$105)+SUMIF('klasyfikacja indywidualna'!$G$3:$G$105,E207,'klasyfikacja indywidualna'!$BD$3:$BD$105)</f>
        <v>2</v>
      </c>
      <c r="T207" s="33">
        <f>2*SUMIF('klasyfikacja indywidualna'!$G$3:$G$105,F207,'klasyfikacja indywidualna'!$BC$3:$BC$105)+SUMIF('klasyfikacja indywidualna'!$G$3:$G$105,F207,'klasyfikacja indywidualna'!$BD$3:$BD$105)</f>
        <v>14</v>
      </c>
      <c r="U207" s="34" t="str">
        <f t="shared" si="53"/>
        <v/>
      </c>
      <c r="V207" s="35" t="str">
        <f t="shared" si="75"/>
        <v/>
      </c>
      <c r="W207" s="36"/>
      <c r="X207" s="36"/>
      <c r="Y207" s="36"/>
      <c r="Z207" s="36"/>
      <c r="AA207" s="38"/>
      <c r="AB207" s="38"/>
      <c r="AC207" s="38"/>
      <c r="AD207" s="36"/>
      <c r="AE207" s="38"/>
      <c r="AF207" s="38"/>
      <c r="AH207" s="40"/>
    </row>
    <row r="208" spans="1:38" ht="12.95" hidden="1" customHeight="1" x14ac:dyDescent="0.25">
      <c r="A208" s="88">
        <v>16</v>
      </c>
      <c r="B208" s="21">
        <f t="shared" si="71"/>
        <v>191</v>
      </c>
      <c r="C208" s="21" t="s">
        <v>36</v>
      </c>
      <c r="D208" s="21" t="str">
        <f t="shared" si="72"/>
        <v>T</v>
      </c>
      <c r="E208" s="22" t="s">
        <v>40</v>
      </c>
      <c r="F208" s="22" t="s">
        <v>37</v>
      </c>
      <c r="G208" s="23">
        <v>43074</v>
      </c>
      <c r="H208" s="24" t="s">
        <v>19</v>
      </c>
      <c r="I208" s="25" t="s">
        <v>21</v>
      </c>
      <c r="J208" s="26">
        <f t="shared" si="73"/>
        <v>0</v>
      </c>
      <c r="K208" s="27" t="s">
        <v>18</v>
      </c>
      <c r="L208" s="28">
        <f t="shared" si="74"/>
        <v>2</v>
      </c>
      <c r="M208" s="29">
        <f t="shared" si="49"/>
        <v>4</v>
      </c>
      <c r="N208" s="27" t="s">
        <v>18</v>
      </c>
      <c r="O208" s="30">
        <f t="shared" si="50"/>
        <v>14</v>
      </c>
      <c r="P208" s="29">
        <f>SUMIF('klasyfikacja indywidualna'!$G$3:$G$105,E208,'klasyfikacja indywidualna'!$BF$3:$BF$105)</f>
        <v>1039</v>
      </c>
      <c r="Q208" s="31" t="s">
        <v>18</v>
      </c>
      <c r="R208" s="30">
        <f>SUMIF('klasyfikacja indywidualna'!$G$3:$G$105,F208,'klasyfikacja indywidualna'!$BF$3:$BF$105)</f>
        <v>1315</v>
      </c>
      <c r="S208" s="32">
        <f>2*SUMIF('klasyfikacja indywidualna'!$G$3:$G$105,E208,'klasyfikacja indywidualna'!$BC$3:$BC$105)+SUMIF('klasyfikacja indywidualna'!$G$3:$G$105,E208,'klasyfikacja indywidualna'!$BD$3:$BD$105)</f>
        <v>4</v>
      </c>
      <c r="T208" s="33">
        <f>2*SUMIF('klasyfikacja indywidualna'!$G$3:$G$105,F208,'klasyfikacja indywidualna'!$BC$3:$BC$105)+SUMIF('klasyfikacja indywidualna'!$G$3:$G$105,F208,'klasyfikacja indywidualna'!$BD$3:$BD$105)</f>
        <v>12</v>
      </c>
      <c r="U208" s="34" t="str">
        <f t="shared" si="53"/>
        <v/>
      </c>
      <c r="V208" s="35" t="str">
        <f t="shared" si="75"/>
        <v/>
      </c>
      <c r="W208" s="36"/>
      <c r="X208" s="36"/>
      <c r="Y208" s="36"/>
      <c r="Z208" s="36"/>
      <c r="AA208" s="38"/>
      <c r="AB208" s="38"/>
      <c r="AC208" s="38"/>
      <c r="AD208" s="36"/>
      <c r="AE208" s="38"/>
      <c r="AF208" s="38"/>
      <c r="AH208" s="40"/>
    </row>
    <row r="209" spans="1:38" ht="12.95" customHeight="1" x14ac:dyDescent="0.25">
      <c r="A209" s="88">
        <v>16</v>
      </c>
      <c r="B209" s="21">
        <f t="shared" si="71"/>
        <v>192</v>
      </c>
      <c r="C209" s="21"/>
      <c r="D209" s="21" t="str">
        <f t="shared" si="72"/>
        <v>N</v>
      </c>
      <c r="E209" s="22"/>
      <c r="F209" s="22"/>
      <c r="G209" s="23"/>
      <c r="H209" s="24"/>
      <c r="I209" s="25"/>
      <c r="J209" s="26">
        <f t="shared" si="73"/>
        <v>0</v>
      </c>
      <c r="K209" s="27" t="s">
        <v>18</v>
      </c>
      <c r="L209" s="28">
        <f t="shared" si="74"/>
        <v>0</v>
      </c>
      <c r="M209" s="29">
        <f t="shared" si="49"/>
        <v>0</v>
      </c>
      <c r="N209" s="27" t="s">
        <v>18</v>
      </c>
      <c r="O209" s="30">
        <f t="shared" si="50"/>
        <v>0</v>
      </c>
      <c r="P209" s="29">
        <f>SUMIF('klasyfikacja indywidualna'!$G$3:$G$105,E209,'klasyfikacja indywidualna'!$BF$3:$BF$105)</f>
        <v>0</v>
      </c>
      <c r="Q209" s="31" t="s">
        <v>18</v>
      </c>
      <c r="R209" s="30">
        <f>SUMIF('klasyfikacja indywidualna'!$G$3:$G$105,F209,'klasyfikacja indywidualna'!$BF$3:$BF$105)</f>
        <v>0</v>
      </c>
      <c r="S209" s="32">
        <f>2*SUMIF('klasyfikacja indywidualna'!$G$3:$G$105,E209,'klasyfikacja indywidualna'!$BC$3:$BC$105)+SUMIF('klasyfikacja indywidualna'!$G$3:$G$105,E209,'klasyfikacja indywidualna'!$BD$3:$BD$105)</f>
        <v>0</v>
      </c>
      <c r="T209" s="33">
        <f>2*SUMIF('klasyfikacja indywidualna'!$G$3:$G$105,F209,'klasyfikacja indywidualna'!$BC$3:$BC$105)+SUMIF('klasyfikacja indywidualna'!$G$3:$G$105,F209,'klasyfikacja indywidualna'!$BD$3:$BD$105)</f>
        <v>0</v>
      </c>
      <c r="U209" s="34" t="str">
        <f t="shared" si="53"/>
        <v/>
      </c>
      <c r="V209" s="35" t="str">
        <f t="shared" si="75"/>
        <v/>
      </c>
      <c r="W209" s="36"/>
      <c r="X209" s="36"/>
      <c r="Y209" s="36"/>
      <c r="Z209" s="36"/>
      <c r="AA209" s="38"/>
      <c r="AB209" s="38"/>
      <c r="AC209" s="38"/>
      <c r="AD209" s="36"/>
      <c r="AE209" s="38"/>
      <c r="AF209" s="38"/>
      <c r="AH209" s="40"/>
    </row>
    <row r="210" spans="1:38" s="68" customFormat="1" ht="6" customHeight="1" x14ac:dyDescent="0.2">
      <c r="A210" s="57"/>
      <c r="B210" s="58"/>
      <c r="C210" s="58"/>
      <c r="D210" s="58"/>
      <c r="E210" s="59"/>
      <c r="F210" s="59"/>
      <c r="G210" s="60"/>
      <c r="H210" s="58"/>
      <c r="I210" s="58"/>
      <c r="J210" s="61"/>
      <c r="K210" s="62"/>
      <c r="L210" s="63"/>
      <c r="M210" s="61"/>
      <c r="N210" s="62"/>
      <c r="O210" s="63"/>
      <c r="P210" s="61"/>
      <c r="Q210" s="62"/>
      <c r="R210" s="63"/>
      <c r="S210" s="62"/>
      <c r="T210" s="64"/>
      <c r="U210" s="65" t="str">
        <f t="shared" si="53"/>
        <v/>
      </c>
      <c r="V210" s="66"/>
      <c r="W210" s="36"/>
      <c r="X210" s="67"/>
      <c r="Y210" s="67"/>
      <c r="Z210" s="67"/>
      <c r="AD210" s="67"/>
      <c r="AG210" s="69"/>
      <c r="AH210" s="86"/>
      <c r="AI210" s="69"/>
      <c r="AJ210" s="69"/>
      <c r="AK210" s="70"/>
      <c r="AL210" s="70"/>
    </row>
    <row r="211" spans="1:38" ht="12.95" customHeight="1" x14ac:dyDescent="0.25">
      <c r="A211" s="87">
        <v>17</v>
      </c>
      <c r="B211" s="72">
        <f t="shared" si="66"/>
        <v>193</v>
      </c>
      <c r="C211" s="21" t="s">
        <v>23</v>
      </c>
      <c r="D211" s="21" t="str">
        <f t="shared" ref="D211:D222" si="76">IF(OR(E211="PAUZA",F211="PAUZA",L211&gt;0,J211&gt;0),"T","N")</f>
        <v>N</v>
      </c>
      <c r="E211" s="22" t="s">
        <v>29</v>
      </c>
      <c r="F211" s="22" t="s">
        <v>34</v>
      </c>
      <c r="G211" s="23">
        <v>43087</v>
      </c>
      <c r="H211" s="75" t="s">
        <v>16</v>
      </c>
      <c r="I211" s="76" t="s">
        <v>17</v>
      </c>
      <c r="J211" s="26">
        <f t="shared" ref="J211:J222" si="77">IF(P211&gt;0,IF(M211&gt;O211,2,IF(M211=O211,1,0)),0)</f>
        <v>0</v>
      </c>
      <c r="K211" s="27" t="s">
        <v>18</v>
      </c>
      <c r="L211" s="28">
        <f t="shared" ref="L211:L222" si="78">IF(R211&gt;0,IF(O211&gt;M211,2,IF(O211=M211,1,0)),0)</f>
        <v>0</v>
      </c>
      <c r="M211" s="29">
        <f t="shared" ref="M211:M273" si="79">IF(P211&gt;R211,S211+2,S211)</f>
        <v>0</v>
      </c>
      <c r="N211" s="27" t="s">
        <v>18</v>
      </c>
      <c r="O211" s="30">
        <f t="shared" ref="O211:O273" si="80">IF(R211&gt;P211,T211+2,T211)</f>
        <v>0</v>
      </c>
      <c r="P211" s="29">
        <f>SUMIF('klasyfikacja indywidualna'!$G$3:$G$105,E211,'klasyfikacja indywidualna'!$BN$3:$BN$105)</f>
        <v>0</v>
      </c>
      <c r="Q211" s="31" t="s">
        <v>18</v>
      </c>
      <c r="R211" s="30">
        <f>SUMIF('klasyfikacja indywidualna'!$G$3:$G$105,F211,'klasyfikacja indywidualna'!$BN$3:$BN$105)</f>
        <v>0</v>
      </c>
      <c r="S211" s="32">
        <f>2*SUMIF('klasyfikacja indywidualna'!$G$3:$G$105,E211,'klasyfikacja indywidualna'!$BK$3:$BK$105)+SUMIF('klasyfikacja indywidualna'!$G$3:$G$105,E211,'klasyfikacja indywidualna'!$BL$3:$BL$105)</f>
        <v>0</v>
      </c>
      <c r="T211" s="33">
        <f>2*SUMIF('klasyfikacja indywidualna'!$G$3:$G$105,F211,'klasyfikacja indywidualna'!$BK$3:$BK$105)+SUMIF('klasyfikacja indywidualna'!$G$3:$G$105,F211,'klasyfikacja indywidualna'!$BL$3:$BL$105)</f>
        <v>0</v>
      </c>
      <c r="U211" s="34" t="str">
        <f t="shared" si="53"/>
        <v/>
      </c>
      <c r="V211" s="35" t="str">
        <f t="shared" ref="V211:V222" si="81">IF(OR(E211=V$1,F211=V$1),G211,"")</f>
        <v/>
      </c>
      <c r="W211" s="36"/>
      <c r="X211" s="36"/>
      <c r="Y211" s="36"/>
      <c r="Z211" s="36"/>
      <c r="AA211" s="37"/>
      <c r="AB211" s="38"/>
      <c r="AC211" s="38"/>
      <c r="AD211" s="36"/>
      <c r="AE211" s="38"/>
      <c r="AF211" s="38"/>
      <c r="AH211" s="40"/>
    </row>
    <row r="212" spans="1:38" ht="12.95" hidden="1" customHeight="1" x14ac:dyDescent="0.25">
      <c r="A212" s="88">
        <v>17</v>
      </c>
      <c r="B212" s="21">
        <f t="shared" si="71"/>
        <v>194</v>
      </c>
      <c r="C212" s="21" t="s">
        <v>23</v>
      </c>
      <c r="D212" s="21" t="str">
        <f t="shared" si="76"/>
        <v>T</v>
      </c>
      <c r="E212" s="22" t="s">
        <v>27</v>
      </c>
      <c r="F212" s="22" t="s">
        <v>32</v>
      </c>
      <c r="G212" s="23">
        <v>43087</v>
      </c>
      <c r="H212" s="75" t="s">
        <v>16</v>
      </c>
      <c r="I212" s="76" t="s">
        <v>17</v>
      </c>
      <c r="J212" s="26">
        <f t="shared" si="77"/>
        <v>0</v>
      </c>
      <c r="K212" s="27" t="s">
        <v>18</v>
      </c>
      <c r="L212" s="28">
        <f t="shared" si="78"/>
        <v>2</v>
      </c>
      <c r="M212" s="29">
        <f t="shared" si="79"/>
        <v>0</v>
      </c>
      <c r="N212" s="27" t="s">
        <v>18</v>
      </c>
      <c r="O212" s="30">
        <f t="shared" si="80"/>
        <v>18</v>
      </c>
      <c r="P212" s="29">
        <f>SUMIF('klasyfikacja indywidualna'!$G$3:$G$105,E212,'klasyfikacja indywidualna'!$BN$3:$BN$105)</f>
        <v>1069</v>
      </c>
      <c r="Q212" s="31" t="s">
        <v>18</v>
      </c>
      <c r="R212" s="30">
        <f>SUMIF('klasyfikacja indywidualna'!$G$3:$G$105,F212,'klasyfikacja indywidualna'!$BN$3:$BN$105)</f>
        <v>1423</v>
      </c>
      <c r="S212" s="32">
        <f>2*SUMIF('klasyfikacja indywidualna'!$G$3:$G$105,E212,'klasyfikacja indywidualna'!$BK$3:$BK$105)+SUMIF('klasyfikacja indywidualna'!$G$3:$G$105,E212,'klasyfikacja indywidualna'!$BL$3:$BL$105)</f>
        <v>0</v>
      </c>
      <c r="T212" s="33">
        <f>2*SUMIF('klasyfikacja indywidualna'!$G$3:$G$105,F212,'klasyfikacja indywidualna'!$BK$3:$BK$105)+SUMIF('klasyfikacja indywidualna'!$G$3:$G$105,F212,'klasyfikacja indywidualna'!$BL$3:$BL$105)</f>
        <v>16</v>
      </c>
      <c r="U212" s="34" t="str">
        <f t="shared" si="53"/>
        <v/>
      </c>
      <c r="V212" s="35" t="str">
        <f t="shared" si="81"/>
        <v/>
      </c>
      <c r="W212" s="36"/>
      <c r="X212" s="36"/>
      <c r="Y212" s="36"/>
      <c r="Z212" s="36"/>
      <c r="AA212" s="38"/>
      <c r="AB212" s="38"/>
      <c r="AC212" s="38"/>
      <c r="AD212" s="36"/>
      <c r="AE212" s="38"/>
      <c r="AF212" s="38"/>
      <c r="AH212" s="40"/>
    </row>
    <row r="213" spans="1:38" ht="12.95" hidden="1" customHeight="1" x14ac:dyDescent="0.25">
      <c r="A213" s="88">
        <v>17</v>
      </c>
      <c r="B213" s="21">
        <f t="shared" si="71"/>
        <v>195</v>
      </c>
      <c r="C213" s="21" t="s">
        <v>23</v>
      </c>
      <c r="D213" s="21" t="str">
        <f t="shared" si="76"/>
        <v>T</v>
      </c>
      <c r="E213" s="22" t="s">
        <v>30</v>
      </c>
      <c r="F213" s="22" t="s">
        <v>25</v>
      </c>
      <c r="G213" s="23">
        <v>43087</v>
      </c>
      <c r="H213" s="75" t="s">
        <v>16</v>
      </c>
      <c r="I213" s="76" t="s">
        <v>17</v>
      </c>
      <c r="J213" s="26">
        <f t="shared" si="77"/>
        <v>2</v>
      </c>
      <c r="K213" s="27" t="s">
        <v>18</v>
      </c>
      <c r="L213" s="28">
        <f t="shared" si="78"/>
        <v>0</v>
      </c>
      <c r="M213" s="29">
        <f t="shared" si="79"/>
        <v>10</v>
      </c>
      <c r="N213" s="27" t="s">
        <v>18</v>
      </c>
      <c r="O213" s="30">
        <f t="shared" si="80"/>
        <v>8</v>
      </c>
      <c r="P213" s="29">
        <f>SUMIF('klasyfikacja indywidualna'!$G$3:$G$105,E213,'klasyfikacja indywidualna'!$BN$3:$BN$105)</f>
        <v>1400</v>
      </c>
      <c r="Q213" s="31" t="s">
        <v>18</v>
      </c>
      <c r="R213" s="30">
        <f>SUMIF('klasyfikacja indywidualna'!$G$3:$G$105,F213,'klasyfikacja indywidualna'!$BN$3:$BN$105)</f>
        <v>1341</v>
      </c>
      <c r="S213" s="32">
        <f>2*SUMIF('klasyfikacja indywidualna'!$G$3:$G$105,E213,'klasyfikacja indywidualna'!$BK$3:$BK$105)+SUMIF('klasyfikacja indywidualna'!$G$3:$G$105,E213,'klasyfikacja indywidualna'!$BL$3:$BL$105)</f>
        <v>8</v>
      </c>
      <c r="T213" s="33">
        <f>2*SUMIF('klasyfikacja indywidualna'!$G$3:$G$105,F213,'klasyfikacja indywidualna'!$BK$3:$BK$105)+SUMIF('klasyfikacja indywidualna'!$G$3:$G$105,F213,'klasyfikacja indywidualna'!$BL$3:$BL$105)</f>
        <v>8</v>
      </c>
      <c r="U213" s="34" t="str">
        <f t="shared" si="53"/>
        <v/>
      </c>
      <c r="V213" s="35" t="str">
        <f t="shared" si="81"/>
        <v/>
      </c>
      <c r="W213" s="36"/>
      <c r="X213" s="36"/>
      <c r="Y213" s="36"/>
      <c r="Z213" s="36"/>
      <c r="AA213" s="38"/>
      <c r="AB213" s="38"/>
      <c r="AC213" s="38"/>
      <c r="AD213" s="36"/>
      <c r="AE213" s="38"/>
      <c r="AF213" s="38"/>
      <c r="AH213" s="40"/>
    </row>
    <row r="214" spans="1:38" ht="12.95" customHeight="1" x14ac:dyDescent="0.25">
      <c r="A214" s="88">
        <v>17</v>
      </c>
      <c r="B214" s="21">
        <f t="shared" si="71"/>
        <v>196</v>
      </c>
      <c r="C214" s="21" t="s">
        <v>23</v>
      </c>
      <c r="D214" s="21" t="str">
        <f t="shared" si="76"/>
        <v>N</v>
      </c>
      <c r="E214" s="22" t="s">
        <v>35</v>
      </c>
      <c r="F214" s="22" t="s">
        <v>28</v>
      </c>
      <c r="G214" s="23">
        <v>43087</v>
      </c>
      <c r="H214" s="24" t="s">
        <v>19</v>
      </c>
      <c r="I214" s="76" t="s">
        <v>17</v>
      </c>
      <c r="J214" s="26">
        <f t="shared" si="77"/>
        <v>0</v>
      </c>
      <c r="K214" s="27" t="s">
        <v>18</v>
      </c>
      <c r="L214" s="28">
        <f t="shared" si="78"/>
        <v>0</v>
      </c>
      <c r="M214" s="29">
        <f t="shared" si="79"/>
        <v>0</v>
      </c>
      <c r="N214" s="27" t="s">
        <v>18</v>
      </c>
      <c r="O214" s="30">
        <f t="shared" si="80"/>
        <v>0</v>
      </c>
      <c r="P214" s="29">
        <f>SUMIF('klasyfikacja indywidualna'!$G$3:$G$105,E214,'klasyfikacja indywidualna'!$BN$3:$BN$105)</f>
        <v>0</v>
      </c>
      <c r="Q214" s="31" t="s">
        <v>18</v>
      </c>
      <c r="R214" s="30">
        <f>SUMIF('klasyfikacja indywidualna'!$G$3:$G$105,F214,'klasyfikacja indywidualna'!$BN$3:$BN$105)</f>
        <v>0</v>
      </c>
      <c r="S214" s="32">
        <f>2*SUMIF('klasyfikacja indywidualna'!$G$3:$G$105,E214,'klasyfikacja indywidualna'!$BK$3:$BK$105)+SUMIF('klasyfikacja indywidualna'!$G$3:$G$105,E214,'klasyfikacja indywidualna'!$BL$3:$BL$105)</f>
        <v>0</v>
      </c>
      <c r="T214" s="33">
        <f>2*SUMIF('klasyfikacja indywidualna'!$G$3:$G$105,F214,'klasyfikacja indywidualna'!$BK$3:$BK$105)+SUMIF('klasyfikacja indywidualna'!$G$3:$G$105,F214,'klasyfikacja indywidualna'!$BL$3:$BL$105)</f>
        <v>0</v>
      </c>
      <c r="U214" s="34" t="str">
        <f t="shared" si="53"/>
        <v/>
      </c>
      <c r="V214" s="35" t="str">
        <f t="shared" si="81"/>
        <v/>
      </c>
      <c r="W214" s="36"/>
      <c r="X214" s="36"/>
      <c r="Y214" s="36"/>
      <c r="Z214" s="36"/>
      <c r="AA214" s="38"/>
      <c r="AB214" s="38"/>
      <c r="AC214" s="38"/>
      <c r="AD214" s="36"/>
      <c r="AE214" s="38"/>
      <c r="AF214" s="38"/>
      <c r="AH214" s="40"/>
    </row>
    <row r="215" spans="1:38" ht="12.95" customHeight="1" x14ac:dyDescent="0.25">
      <c r="A215" s="88">
        <v>17</v>
      </c>
      <c r="B215" s="21">
        <f t="shared" si="71"/>
        <v>197</v>
      </c>
      <c r="C215" s="21" t="s">
        <v>23</v>
      </c>
      <c r="D215" s="21" t="str">
        <f t="shared" si="76"/>
        <v>N</v>
      </c>
      <c r="E215" s="22" t="s">
        <v>33</v>
      </c>
      <c r="F215" s="22" t="s">
        <v>26</v>
      </c>
      <c r="G215" s="23">
        <v>43087</v>
      </c>
      <c r="H215" s="24" t="s">
        <v>19</v>
      </c>
      <c r="I215" s="76" t="s">
        <v>17</v>
      </c>
      <c r="J215" s="26">
        <f t="shared" si="77"/>
        <v>0</v>
      </c>
      <c r="K215" s="27" t="s">
        <v>18</v>
      </c>
      <c r="L215" s="28">
        <f t="shared" si="78"/>
        <v>0</v>
      </c>
      <c r="M215" s="29">
        <f t="shared" si="79"/>
        <v>0</v>
      </c>
      <c r="N215" s="27" t="s">
        <v>18</v>
      </c>
      <c r="O215" s="30">
        <f t="shared" si="80"/>
        <v>0</v>
      </c>
      <c r="P215" s="29">
        <f>SUMIF('klasyfikacja indywidualna'!$G$3:$G$105,E215,'klasyfikacja indywidualna'!$BN$3:$BN$105)</f>
        <v>0</v>
      </c>
      <c r="Q215" s="31" t="s">
        <v>18</v>
      </c>
      <c r="R215" s="30">
        <f>SUMIF('klasyfikacja indywidualna'!$G$3:$G$105,F215,'klasyfikacja indywidualna'!$BN$3:$BN$105)</f>
        <v>0</v>
      </c>
      <c r="S215" s="32">
        <f>2*SUMIF('klasyfikacja indywidualna'!$G$3:$G$105,E215,'klasyfikacja indywidualna'!$BK$3:$BK$105)+SUMIF('klasyfikacja indywidualna'!$G$3:$G$105,E215,'klasyfikacja indywidualna'!$BL$3:$BL$105)</f>
        <v>0</v>
      </c>
      <c r="T215" s="33">
        <f>2*SUMIF('klasyfikacja indywidualna'!$G$3:$G$105,F215,'klasyfikacja indywidualna'!$BK$3:$BK$105)+SUMIF('klasyfikacja indywidualna'!$G$3:$G$105,F215,'klasyfikacja indywidualna'!$BL$3:$BL$105)</f>
        <v>0</v>
      </c>
      <c r="U215" s="34" t="str">
        <f t="shared" si="53"/>
        <v/>
      </c>
      <c r="V215" s="35" t="str">
        <f t="shared" si="81"/>
        <v/>
      </c>
      <c r="W215" s="36"/>
      <c r="X215" s="36"/>
      <c r="Y215" s="36"/>
      <c r="Z215" s="36"/>
      <c r="AA215" s="38"/>
      <c r="AB215" s="38"/>
      <c r="AC215" s="38"/>
      <c r="AD215" s="36"/>
      <c r="AE215" s="38"/>
      <c r="AF215" s="38"/>
      <c r="AH215" s="40"/>
    </row>
    <row r="216" spans="1:38" ht="12.95" customHeight="1" x14ac:dyDescent="0.25">
      <c r="A216" s="88">
        <v>17</v>
      </c>
      <c r="B216" s="21">
        <f t="shared" si="71"/>
        <v>198</v>
      </c>
      <c r="C216" s="21" t="s">
        <v>23</v>
      </c>
      <c r="D216" s="21" t="str">
        <f t="shared" si="76"/>
        <v>N</v>
      </c>
      <c r="E216" s="22" t="s">
        <v>31</v>
      </c>
      <c r="F216" s="22" t="s">
        <v>24</v>
      </c>
      <c r="G216" s="23">
        <v>43087</v>
      </c>
      <c r="H216" s="24" t="s">
        <v>19</v>
      </c>
      <c r="I216" s="76" t="s">
        <v>17</v>
      </c>
      <c r="J216" s="26">
        <f t="shared" si="77"/>
        <v>0</v>
      </c>
      <c r="K216" s="27" t="s">
        <v>18</v>
      </c>
      <c r="L216" s="28">
        <f t="shared" si="78"/>
        <v>0</v>
      </c>
      <c r="M216" s="29">
        <f t="shared" si="79"/>
        <v>0</v>
      </c>
      <c r="N216" s="27" t="s">
        <v>18</v>
      </c>
      <c r="O216" s="30">
        <f t="shared" si="80"/>
        <v>0</v>
      </c>
      <c r="P216" s="29">
        <f>SUMIF('klasyfikacja indywidualna'!$G$3:$G$105,E216,'klasyfikacja indywidualna'!$BN$3:$BN$105)</f>
        <v>0</v>
      </c>
      <c r="Q216" s="31" t="s">
        <v>18</v>
      </c>
      <c r="R216" s="30">
        <f>SUMIF('klasyfikacja indywidualna'!$G$3:$G$105,F216,'klasyfikacja indywidualna'!$BN$3:$BN$105)</f>
        <v>0</v>
      </c>
      <c r="S216" s="32">
        <f>2*SUMIF('klasyfikacja indywidualna'!$G$3:$G$105,E216,'klasyfikacja indywidualna'!$BK$3:$BK$105)+SUMIF('klasyfikacja indywidualna'!$G$3:$G$105,E216,'klasyfikacja indywidualna'!$BL$3:$BL$105)</f>
        <v>0</v>
      </c>
      <c r="T216" s="33">
        <f>2*SUMIF('klasyfikacja indywidualna'!$G$3:$G$105,F216,'klasyfikacja indywidualna'!$BK$3:$BK$105)+SUMIF('klasyfikacja indywidualna'!$G$3:$G$105,F216,'klasyfikacja indywidualna'!$BL$3:$BL$105)</f>
        <v>0</v>
      </c>
      <c r="U216" s="34" t="str">
        <f t="shared" si="53"/>
        <v/>
      </c>
      <c r="V216" s="35" t="str">
        <f t="shared" si="81"/>
        <v/>
      </c>
      <c r="W216" s="36"/>
      <c r="X216" s="36"/>
      <c r="Y216" s="36"/>
      <c r="Z216" s="36"/>
      <c r="AA216" s="38"/>
      <c r="AB216" s="38"/>
      <c r="AC216" s="38"/>
      <c r="AD216" s="36"/>
      <c r="AE216" s="38"/>
      <c r="AF216" s="38"/>
      <c r="AH216" s="40"/>
    </row>
    <row r="217" spans="1:38" ht="12.95" customHeight="1" x14ac:dyDescent="0.25">
      <c r="A217" s="88">
        <v>17</v>
      </c>
      <c r="B217" s="21">
        <f t="shared" si="71"/>
        <v>199</v>
      </c>
      <c r="C217" s="21"/>
      <c r="D217" s="21" t="str">
        <f t="shared" si="76"/>
        <v>N</v>
      </c>
      <c r="E217" s="22"/>
      <c r="F217" s="22"/>
      <c r="G217" s="23"/>
      <c r="H217" s="24"/>
      <c r="I217" s="25"/>
      <c r="J217" s="26">
        <f t="shared" si="77"/>
        <v>0</v>
      </c>
      <c r="K217" s="27" t="s">
        <v>18</v>
      </c>
      <c r="L217" s="28">
        <f t="shared" si="78"/>
        <v>0</v>
      </c>
      <c r="M217" s="29">
        <f t="shared" si="79"/>
        <v>0</v>
      </c>
      <c r="N217" s="27" t="s">
        <v>18</v>
      </c>
      <c r="O217" s="30">
        <f t="shared" si="80"/>
        <v>0</v>
      </c>
      <c r="P217" s="29">
        <f>SUMIF('klasyfikacja indywidualna'!$G$3:$G$105,E217,'klasyfikacja indywidualna'!$BN$3:$BN$105)</f>
        <v>0</v>
      </c>
      <c r="Q217" s="31" t="s">
        <v>18</v>
      </c>
      <c r="R217" s="30">
        <f>SUMIF('klasyfikacja indywidualna'!$G$3:$G$105,F217,'klasyfikacja indywidualna'!$BN$3:$BN$105)</f>
        <v>0</v>
      </c>
      <c r="S217" s="32">
        <f>2*SUMIF('klasyfikacja indywidualna'!$G$3:$G$105,E217,'klasyfikacja indywidualna'!$BK$3:$BK$105)+SUMIF('klasyfikacja indywidualna'!$G$3:$G$105,E217,'klasyfikacja indywidualna'!$BL$3:$BL$105)</f>
        <v>0</v>
      </c>
      <c r="T217" s="33">
        <f>2*SUMIF('klasyfikacja indywidualna'!$G$3:$G$105,F217,'klasyfikacja indywidualna'!$BK$3:$BK$105)+SUMIF('klasyfikacja indywidualna'!$G$3:$G$105,F217,'klasyfikacja indywidualna'!$BL$3:$BL$105)</f>
        <v>0</v>
      </c>
      <c r="U217" s="34" t="str">
        <f t="shared" si="53"/>
        <v/>
      </c>
      <c r="V217" s="35" t="str">
        <f t="shared" si="81"/>
        <v/>
      </c>
      <c r="W217" s="36"/>
      <c r="X217" s="36"/>
      <c r="Y217" s="36"/>
      <c r="Z217" s="36"/>
      <c r="AA217" s="38"/>
      <c r="AB217" s="38"/>
      <c r="AC217" s="38"/>
      <c r="AD217" s="36"/>
      <c r="AE217" s="38"/>
      <c r="AF217" s="38"/>
      <c r="AH217" s="40"/>
    </row>
    <row r="218" spans="1:38" ht="12.95" customHeight="1" x14ac:dyDescent="0.25">
      <c r="A218" s="88">
        <v>17</v>
      </c>
      <c r="B218" s="21">
        <f t="shared" si="71"/>
        <v>200</v>
      </c>
      <c r="C218" s="21"/>
      <c r="D218" s="21" t="str">
        <f t="shared" si="76"/>
        <v>N</v>
      </c>
      <c r="E218" s="22"/>
      <c r="F218" s="22"/>
      <c r="G218" s="23"/>
      <c r="H218" s="24"/>
      <c r="I218" s="25"/>
      <c r="J218" s="26">
        <f t="shared" si="77"/>
        <v>0</v>
      </c>
      <c r="K218" s="27" t="s">
        <v>18</v>
      </c>
      <c r="L218" s="28">
        <f t="shared" si="78"/>
        <v>0</v>
      </c>
      <c r="M218" s="29">
        <f t="shared" si="79"/>
        <v>0</v>
      </c>
      <c r="N218" s="27" t="s">
        <v>18</v>
      </c>
      <c r="O218" s="30">
        <f t="shared" si="80"/>
        <v>0</v>
      </c>
      <c r="P218" s="29">
        <f>SUMIF('klasyfikacja indywidualna'!$G$3:$G$105,E218,'klasyfikacja indywidualna'!$BN$3:$BN$105)</f>
        <v>0</v>
      </c>
      <c r="Q218" s="31" t="s">
        <v>18</v>
      </c>
      <c r="R218" s="30">
        <f>SUMIF('klasyfikacja indywidualna'!$G$3:$G$105,F218,'klasyfikacja indywidualna'!$BN$3:$BN$105)</f>
        <v>0</v>
      </c>
      <c r="S218" s="32">
        <f>2*SUMIF('klasyfikacja indywidualna'!$G$3:$G$105,E218,'klasyfikacja indywidualna'!$BK$3:$BK$105)+SUMIF('klasyfikacja indywidualna'!$G$3:$G$105,E218,'klasyfikacja indywidualna'!$BL$3:$BL$105)</f>
        <v>0</v>
      </c>
      <c r="T218" s="33">
        <f>2*SUMIF('klasyfikacja indywidualna'!$G$3:$G$105,F218,'klasyfikacja indywidualna'!$BK$3:$BK$105)+SUMIF('klasyfikacja indywidualna'!$G$3:$G$105,F218,'klasyfikacja indywidualna'!$BL$3:$BL$105)</f>
        <v>0</v>
      </c>
      <c r="U218" s="34" t="str">
        <f t="shared" si="53"/>
        <v/>
      </c>
      <c r="V218" s="35" t="str">
        <f t="shared" si="81"/>
        <v/>
      </c>
      <c r="W218" s="36"/>
      <c r="X218" s="36"/>
      <c r="Y218" s="36"/>
      <c r="Z218" s="36"/>
      <c r="AA218" s="38"/>
      <c r="AB218" s="38"/>
      <c r="AC218" s="38"/>
      <c r="AD218" s="36"/>
      <c r="AE218" s="38"/>
      <c r="AF218" s="38"/>
      <c r="AH218" s="40"/>
    </row>
    <row r="219" spans="1:38" ht="12.95" customHeight="1" x14ac:dyDescent="0.25">
      <c r="A219" s="88">
        <v>17</v>
      </c>
      <c r="B219" s="21">
        <f t="shared" si="71"/>
        <v>201</v>
      </c>
      <c r="C219" s="21"/>
      <c r="D219" s="21" t="str">
        <f t="shared" si="76"/>
        <v>N</v>
      </c>
      <c r="E219" s="22"/>
      <c r="F219" s="22"/>
      <c r="G219" s="23"/>
      <c r="H219" s="24"/>
      <c r="I219" s="25"/>
      <c r="J219" s="26">
        <f t="shared" si="77"/>
        <v>0</v>
      </c>
      <c r="K219" s="27" t="s">
        <v>18</v>
      </c>
      <c r="L219" s="28">
        <f t="shared" si="78"/>
        <v>0</v>
      </c>
      <c r="M219" s="29">
        <f t="shared" si="79"/>
        <v>0</v>
      </c>
      <c r="N219" s="27" t="s">
        <v>18</v>
      </c>
      <c r="O219" s="30">
        <f t="shared" si="80"/>
        <v>0</v>
      </c>
      <c r="P219" s="29">
        <f>SUMIF('klasyfikacja indywidualna'!$G$3:$G$105,E219,'klasyfikacja indywidualna'!$BN$3:$BN$105)</f>
        <v>0</v>
      </c>
      <c r="Q219" s="31" t="s">
        <v>18</v>
      </c>
      <c r="R219" s="30">
        <f>SUMIF('klasyfikacja indywidualna'!$G$3:$G$105,F219,'klasyfikacja indywidualna'!$BN$3:$BN$105)</f>
        <v>0</v>
      </c>
      <c r="S219" s="32">
        <f>2*SUMIF('klasyfikacja indywidualna'!$G$3:$G$105,E219,'klasyfikacja indywidualna'!$BK$3:$BK$105)+SUMIF('klasyfikacja indywidualna'!$G$3:$G$105,E219,'klasyfikacja indywidualna'!$BL$3:$BL$105)</f>
        <v>0</v>
      </c>
      <c r="T219" s="33">
        <f>2*SUMIF('klasyfikacja indywidualna'!$G$3:$G$105,F219,'klasyfikacja indywidualna'!$BK$3:$BK$105)+SUMIF('klasyfikacja indywidualna'!$G$3:$G$105,F219,'klasyfikacja indywidualna'!$BL$3:$BL$105)</f>
        <v>0</v>
      </c>
      <c r="U219" s="34" t="str">
        <f t="shared" si="53"/>
        <v/>
      </c>
      <c r="V219" s="35" t="str">
        <f t="shared" si="81"/>
        <v/>
      </c>
      <c r="W219" s="36"/>
      <c r="X219" s="36"/>
      <c r="Y219" s="36"/>
      <c r="Z219" s="36"/>
      <c r="AA219" s="38"/>
      <c r="AB219" s="38"/>
      <c r="AC219" s="38"/>
      <c r="AD219" s="36"/>
      <c r="AE219" s="38"/>
      <c r="AF219" s="38"/>
      <c r="AH219" s="40"/>
    </row>
    <row r="220" spans="1:38" ht="12.95" customHeight="1" x14ac:dyDescent="0.25">
      <c r="A220" s="88">
        <v>17</v>
      </c>
      <c r="B220" s="21">
        <f t="shared" si="71"/>
        <v>202</v>
      </c>
      <c r="C220" s="21"/>
      <c r="D220" s="21" t="str">
        <f t="shared" si="76"/>
        <v>N</v>
      </c>
      <c r="E220" s="22"/>
      <c r="F220" s="22"/>
      <c r="G220" s="23"/>
      <c r="H220" s="24"/>
      <c r="I220" s="25"/>
      <c r="J220" s="26">
        <f t="shared" si="77"/>
        <v>0</v>
      </c>
      <c r="K220" s="27" t="s">
        <v>18</v>
      </c>
      <c r="L220" s="28">
        <f t="shared" si="78"/>
        <v>0</v>
      </c>
      <c r="M220" s="29">
        <f t="shared" si="79"/>
        <v>0</v>
      </c>
      <c r="N220" s="27" t="s">
        <v>18</v>
      </c>
      <c r="O220" s="30">
        <f t="shared" si="80"/>
        <v>0</v>
      </c>
      <c r="P220" s="29">
        <f>SUMIF('klasyfikacja indywidualna'!$G$3:$G$105,E220,'klasyfikacja indywidualna'!$BN$3:$BN$105)</f>
        <v>0</v>
      </c>
      <c r="Q220" s="31" t="s">
        <v>18</v>
      </c>
      <c r="R220" s="30">
        <f>SUMIF('klasyfikacja indywidualna'!$G$3:$G$105,F220,'klasyfikacja indywidualna'!$BN$3:$BN$105)</f>
        <v>0</v>
      </c>
      <c r="S220" s="32">
        <f>2*SUMIF('klasyfikacja indywidualna'!$G$3:$G$105,E220,'klasyfikacja indywidualna'!$BK$3:$BK$105)+SUMIF('klasyfikacja indywidualna'!$G$3:$G$105,E220,'klasyfikacja indywidualna'!$BL$3:$BL$105)</f>
        <v>0</v>
      </c>
      <c r="T220" s="33">
        <f>2*SUMIF('klasyfikacja indywidualna'!$G$3:$G$105,F220,'klasyfikacja indywidualna'!$BK$3:$BK$105)+SUMIF('klasyfikacja indywidualna'!$G$3:$G$105,F220,'klasyfikacja indywidualna'!$BL$3:$BL$105)</f>
        <v>0</v>
      </c>
      <c r="U220" s="34" t="str">
        <f t="shared" si="53"/>
        <v/>
      </c>
      <c r="V220" s="35" t="str">
        <f t="shared" si="81"/>
        <v/>
      </c>
      <c r="W220" s="36"/>
      <c r="X220" s="36"/>
      <c r="Y220" s="36"/>
      <c r="Z220" s="36"/>
      <c r="AA220" s="38"/>
      <c r="AB220" s="38"/>
      <c r="AC220" s="38"/>
      <c r="AD220" s="36"/>
      <c r="AE220" s="38"/>
      <c r="AF220" s="38"/>
      <c r="AH220" s="40"/>
    </row>
    <row r="221" spans="1:38" ht="12.95" customHeight="1" x14ac:dyDescent="0.25">
      <c r="A221" s="88">
        <v>17</v>
      </c>
      <c r="B221" s="21">
        <f t="shared" si="71"/>
        <v>203</v>
      </c>
      <c r="C221" s="21"/>
      <c r="D221" s="21" t="str">
        <f t="shared" si="76"/>
        <v>N</v>
      </c>
      <c r="E221" s="22"/>
      <c r="F221" s="22"/>
      <c r="G221" s="23"/>
      <c r="H221" s="24"/>
      <c r="I221" s="25"/>
      <c r="J221" s="26">
        <f t="shared" si="77"/>
        <v>0</v>
      </c>
      <c r="K221" s="27" t="s">
        <v>18</v>
      </c>
      <c r="L221" s="28">
        <f t="shared" si="78"/>
        <v>0</v>
      </c>
      <c r="M221" s="29">
        <f t="shared" si="79"/>
        <v>0</v>
      </c>
      <c r="N221" s="27" t="s">
        <v>18</v>
      </c>
      <c r="O221" s="30">
        <f t="shared" si="80"/>
        <v>0</v>
      </c>
      <c r="P221" s="29">
        <f>SUMIF('klasyfikacja indywidualna'!$G$3:$G$105,E221,'klasyfikacja indywidualna'!$BN$3:$BN$105)</f>
        <v>0</v>
      </c>
      <c r="Q221" s="31" t="s">
        <v>18</v>
      </c>
      <c r="R221" s="30">
        <f>SUMIF('klasyfikacja indywidualna'!$G$3:$G$105,F221,'klasyfikacja indywidualna'!$BN$3:$BN$105)</f>
        <v>0</v>
      </c>
      <c r="S221" s="32">
        <f>2*SUMIF('klasyfikacja indywidualna'!$G$3:$G$105,E221,'klasyfikacja indywidualna'!$BK$3:$BK$105)+SUMIF('klasyfikacja indywidualna'!$G$3:$G$105,E221,'klasyfikacja indywidualna'!$BL$3:$BL$105)</f>
        <v>0</v>
      </c>
      <c r="T221" s="33">
        <f>2*SUMIF('klasyfikacja indywidualna'!$G$3:$G$105,F221,'klasyfikacja indywidualna'!$BK$3:$BK$105)+SUMIF('klasyfikacja indywidualna'!$G$3:$G$105,F221,'klasyfikacja indywidualna'!$BL$3:$BL$105)</f>
        <v>0</v>
      </c>
      <c r="U221" s="34" t="str">
        <f t="shared" ref="U221:U274" si="82">IF(E221=V$1,F221,IF(F221=V$1,E221,""))</f>
        <v/>
      </c>
      <c r="V221" s="35" t="str">
        <f t="shared" si="81"/>
        <v/>
      </c>
      <c r="W221" s="36"/>
      <c r="X221" s="36"/>
      <c r="Y221" s="36"/>
      <c r="Z221" s="36"/>
      <c r="AA221" s="38"/>
      <c r="AB221" s="38"/>
      <c r="AC221" s="38"/>
      <c r="AD221" s="36"/>
      <c r="AE221" s="38"/>
      <c r="AF221" s="38"/>
      <c r="AH221" s="40"/>
    </row>
    <row r="222" spans="1:38" ht="12.95" customHeight="1" x14ac:dyDescent="0.25">
      <c r="A222" s="88">
        <v>17</v>
      </c>
      <c r="B222" s="21">
        <f t="shared" si="71"/>
        <v>204</v>
      </c>
      <c r="C222" s="44"/>
      <c r="D222" s="44" t="str">
        <f t="shared" si="76"/>
        <v>N</v>
      </c>
      <c r="E222" s="45"/>
      <c r="F222" s="45"/>
      <c r="G222" s="46"/>
      <c r="H222" s="47"/>
      <c r="I222" s="48"/>
      <c r="J222" s="49">
        <f t="shared" si="77"/>
        <v>0</v>
      </c>
      <c r="K222" s="50" t="s">
        <v>18</v>
      </c>
      <c r="L222" s="51">
        <f t="shared" si="78"/>
        <v>0</v>
      </c>
      <c r="M222" s="52">
        <f t="shared" si="79"/>
        <v>0</v>
      </c>
      <c r="N222" s="50" t="s">
        <v>18</v>
      </c>
      <c r="O222" s="53">
        <f t="shared" si="80"/>
        <v>0</v>
      </c>
      <c r="P222" s="52">
        <f>SUMIF('klasyfikacja indywidualna'!$G$3:$G$105,E222,'klasyfikacja indywidualna'!$BN$3:$BN$105)</f>
        <v>0</v>
      </c>
      <c r="Q222" s="54" t="s">
        <v>18</v>
      </c>
      <c r="R222" s="53">
        <f>SUMIF('klasyfikacja indywidualna'!$G$3:$G$105,F222,'klasyfikacja indywidualna'!$BN$3:$BN$105)</f>
        <v>0</v>
      </c>
      <c r="S222" s="55">
        <f>2*SUMIF('klasyfikacja indywidualna'!$G$3:$G$105,E222,'klasyfikacja indywidualna'!$BK$3:$BK$105)+SUMIF('klasyfikacja indywidualna'!$G$3:$G$105,E222,'klasyfikacja indywidualna'!$BL$3:$BL$105)</f>
        <v>0</v>
      </c>
      <c r="T222" s="56">
        <f>2*SUMIF('klasyfikacja indywidualna'!$G$3:$G$105,F222,'klasyfikacja indywidualna'!$BK$3:$BK$105)+SUMIF('klasyfikacja indywidualna'!$G$3:$G$105,F222,'klasyfikacja indywidualna'!$BL$3:$BL$105)</f>
        <v>0</v>
      </c>
      <c r="U222" s="34" t="str">
        <f t="shared" si="82"/>
        <v/>
      </c>
      <c r="V222" s="35" t="str">
        <f t="shared" si="81"/>
        <v/>
      </c>
      <c r="W222" s="36"/>
      <c r="X222" s="36"/>
      <c r="Y222" s="36"/>
      <c r="Z222" s="36"/>
      <c r="AA222" s="38"/>
      <c r="AB222" s="38"/>
      <c r="AC222" s="38"/>
      <c r="AD222" s="36"/>
      <c r="AE222" s="38"/>
      <c r="AF222" s="38"/>
      <c r="AH222" s="40"/>
    </row>
    <row r="223" spans="1:38" s="68" customFormat="1" ht="6" customHeight="1" x14ac:dyDescent="0.2">
      <c r="A223" s="57"/>
      <c r="B223" s="58"/>
      <c r="C223" s="58"/>
      <c r="D223" s="58"/>
      <c r="E223" s="59"/>
      <c r="F223" s="59"/>
      <c r="G223" s="60"/>
      <c r="H223" s="58"/>
      <c r="I223" s="58"/>
      <c r="J223" s="61"/>
      <c r="K223" s="62"/>
      <c r="L223" s="63"/>
      <c r="M223" s="61"/>
      <c r="N223" s="62"/>
      <c r="O223" s="63"/>
      <c r="P223" s="61"/>
      <c r="Q223" s="62"/>
      <c r="R223" s="63"/>
      <c r="S223" s="62"/>
      <c r="T223" s="64"/>
      <c r="U223" s="65" t="str">
        <f t="shared" si="82"/>
        <v/>
      </c>
      <c r="V223" s="66"/>
      <c r="W223" s="36"/>
      <c r="X223" s="67"/>
      <c r="Y223" s="67"/>
      <c r="Z223" s="67"/>
      <c r="AD223" s="67"/>
      <c r="AG223" s="69"/>
      <c r="AH223" s="86"/>
      <c r="AI223" s="69"/>
      <c r="AJ223" s="69"/>
      <c r="AK223" s="70"/>
      <c r="AL223" s="70"/>
    </row>
    <row r="224" spans="1:38" ht="12.95" customHeight="1" x14ac:dyDescent="0.25">
      <c r="A224" s="87">
        <v>18</v>
      </c>
      <c r="B224" s="72">
        <f t="shared" si="66"/>
        <v>205</v>
      </c>
      <c r="C224" s="72"/>
      <c r="D224" s="72" t="str">
        <f t="shared" ref="D224:D235" si="83">IF(OR(E224="PAUZA",F224="PAUZA",L224&gt;0,J224&gt;0),"T","N")</f>
        <v>N</v>
      </c>
      <c r="E224" s="73"/>
      <c r="F224" s="73"/>
      <c r="G224" s="74"/>
      <c r="H224" s="75"/>
      <c r="I224" s="76"/>
      <c r="J224" s="77">
        <f t="shared" ref="J224:J235" si="84">IF(P224&gt;0,IF(M224&gt;O224,2,IF(M224=O224,1,0)),0)</f>
        <v>0</v>
      </c>
      <c r="K224" s="78" t="s">
        <v>18</v>
      </c>
      <c r="L224" s="79">
        <f t="shared" ref="L224:L235" si="85">IF(R224&gt;0,IF(O224&gt;M224,2,IF(O224=M224,1,0)),0)</f>
        <v>0</v>
      </c>
      <c r="M224" s="80">
        <f t="shared" si="79"/>
        <v>0</v>
      </c>
      <c r="N224" s="78" t="s">
        <v>18</v>
      </c>
      <c r="O224" s="81">
        <f t="shared" si="80"/>
        <v>0</v>
      </c>
      <c r="P224" s="80">
        <f>SUMIF('klasyfikacja indywidualna'!$G$3:$G$105,E224,'klasyfikacja indywidualna'!$BV$3:$BV$105)</f>
        <v>0</v>
      </c>
      <c r="Q224" s="82" t="s">
        <v>18</v>
      </c>
      <c r="R224" s="81">
        <f>SUMIF('klasyfikacja indywidualna'!$G$3:$G$105,F224,'klasyfikacja indywidualna'!$BV$3:$BV$105)</f>
        <v>0</v>
      </c>
      <c r="S224" s="83">
        <f>2*SUMIF('klasyfikacja indywidualna'!$G$3:$G$105,E224,'klasyfikacja indywidualna'!$BS$3:$BS$105)+SUMIF('klasyfikacja indywidualna'!$G$3:$G$105,E224,'klasyfikacja indywidualna'!$BT$3:$BT$105)</f>
        <v>0</v>
      </c>
      <c r="T224" s="84">
        <f>2*SUMIF('klasyfikacja indywidualna'!$G$3:$G$105,F224,'klasyfikacja indywidualna'!$BS$3:$BS$105)+SUMIF('klasyfikacja indywidualna'!$G$3:$G$105,F224,'klasyfikacja indywidualna'!$BT$3:$BT$105)</f>
        <v>0</v>
      </c>
      <c r="U224" s="34" t="str">
        <f t="shared" si="82"/>
        <v/>
      </c>
      <c r="V224" s="35" t="str">
        <f t="shared" ref="V224:V235" si="86">IF(OR(E224=V$1,F224=V$1),G224,"")</f>
        <v/>
      </c>
      <c r="W224" s="36"/>
      <c r="X224" s="36"/>
      <c r="Y224" s="36"/>
      <c r="Z224" s="36"/>
      <c r="AA224" s="38"/>
      <c r="AB224" s="38"/>
      <c r="AC224" s="38"/>
      <c r="AD224" s="36"/>
      <c r="AE224" s="38"/>
      <c r="AF224" s="38"/>
      <c r="AH224" s="40"/>
    </row>
    <row r="225" spans="1:38" ht="12.95" customHeight="1" x14ac:dyDescent="0.25">
      <c r="A225" s="88">
        <v>18</v>
      </c>
      <c r="B225" s="21">
        <f t="shared" si="71"/>
        <v>206</v>
      </c>
      <c r="C225" s="21"/>
      <c r="D225" s="21" t="str">
        <f t="shared" si="83"/>
        <v>N</v>
      </c>
      <c r="E225" s="22"/>
      <c r="F225" s="22"/>
      <c r="G225" s="23"/>
      <c r="H225" s="24"/>
      <c r="I225" s="25"/>
      <c r="J225" s="26">
        <f t="shared" si="84"/>
        <v>0</v>
      </c>
      <c r="K225" s="27" t="s">
        <v>18</v>
      </c>
      <c r="L225" s="28">
        <f t="shared" si="85"/>
        <v>0</v>
      </c>
      <c r="M225" s="29">
        <f t="shared" si="79"/>
        <v>0</v>
      </c>
      <c r="N225" s="27" t="s">
        <v>18</v>
      </c>
      <c r="O225" s="30">
        <f t="shared" si="80"/>
        <v>0</v>
      </c>
      <c r="P225" s="29">
        <f>SUMIF('klasyfikacja indywidualna'!$G$3:$G$105,E225,'klasyfikacja indywidualna'!$BV$3:$BV$105)</f>
        <v>0</v>
      </c>
      <c r="Q225" s="31" t="s">
        <v>18</v>
      </c>
      <c r="R225" s="30">
        <f>SUMIF('klasyfikacja indywidualna'!$G$3:$G$105,F225,'klasyfikacja indywidualna'!$BV$3:$BV$105)</f>
        <v>0</v>
      </c>
      <c r="S225" s="32">
        <f>2*SUMIF('klasyfikacja indywidualna'!$G$3:$G$105,E225,'klasyfikacja indywidualna'!$BS$3:$BS$105)+SUMIF('klasyfikacja indywidualna'!$G$3:$G$105,E225,'klasyfikacja indywidualna'!$BT$3:$BT$105)</f>
        <v>0</v>
      </c>
      <c r="T225" s="33">
        <f>2*SUMIF('klasyfikacja indywidualna'!$G$3:$G$105,F225,'klasyfikacja indywidualna'!$BS$3:$BS$105)+SUMIF('klasyfikacja indywidualna'!$G$3:$G$105,F225,'klasyfikacja indywidualna'!$BT$3:$BT$105)</f>
        <v>0</v>
      </c>
      <c r="U225" s="34" t="str">
        <f t="shared" si="82"/>
        <v/>
      </c>
      <c r="V225" s="35" t="str">
        <f t="shared" si="86"/>
        <v/>
      </c>
      <c r="W225" s="36"/>
      <c r="X225" s="36"/>
      <c r="Y225" s="36"/>
      <c r="Z225" s="36"/>
      <c r="AA225" s="38"/>
      <c r="AB225" s="38"/>
      <c r="AC225" s="38"/>
      <c r="AD225" s="36"/>
      <c r="AE225" s="38"/>
      <c r="AF225" s="38"/>
      <c r="AH225" s="40"/>
    </row>
    <row r="226" spans="1:38" ht="12.75" customHeight="1" x14ac:dyDescent="0.25">
      <c r="A226" s="88">
        <v>18</v>
      </c>
      <c r="B226" s="21">
        <f t="shared" si="71"/>
        <v>207</v>
      </c>
      <c r="C226" s="21"/>
      <c r="D226" s="21" t="str">
        <f t="shared" si="83"/>
        <v>N</v>
      </c>
      <c r="E226" s="22"/>
      <c r="F226" s="22"/>
      <c r="G226" s="23"/>
      <c r="H226" s="24"/>
      <c r="I226" s="25"/>
      <c r="J226" s="26">
        <f t="shared" si="84"/>
        <v>0</v>
      </c>
      <c r="K226" s="27" t="s">
        <v>18</v>
      </c>
      <c r="L226" s="28">
        <f t="shared" si="85"/>
        <v>0</v>
      </c>
      <c r="M226" s="29">
        <f t="shared" si="79"/>
        <v>0</v>
      </c>
      <c r="N226" s="27" t="s">
        <v>18</v>
      </c>
      <c r="O226" s="30">
        <f t="shared" si="80"/>
        <v>0</v>
      </c>
      <c r="P226" s="29">
        <f>SUMIF('klasyfikacja indywidualna'!$G$3:$G$105,E226,'klasyfikacja indywidualna'!$BV$3:$BV$105)</f>
        <v>0</v>
      </c>
      <c r="Q226" s="31" t="s">
        <v>18</v>
      </c>
      <c r="R226" s="30">
        <f>SUMIF('klasyfikacja indywidualna'!$G$3:$G$105,F226,'klasyfikacja indywidualna'!$BV$3:$BV$105)</f>
        <v>0</v>
      </c>
      <c r="S226" s="32">
        <f>2*SUMIF('klasyfikacja indywidualna'!$G$3:$G$105,E226,'klasyfikacja indywidualna'!$BS$3:$BS$105)+SUMIF('klasyfikacja indywidualna'!$G$3:$G$105,E226,'klasyfikacja indywidualna'!$BT$3:$BT$105)</f>
        <v>0</v>
      </c>
      <c r="T226" s="33">
        <f>2*SUMIF('klasyfikacja indywidualna'!$G$3:$G$105,F226,'klasyfikacja indywidualna'!$BS$3:$BS$105)+SUMIF('klasyfikacja indywidualna'!$G$3:$G$105,F226,'klasyfikacja indywidualna'!$BT$3:$BT$105)</f>
        <v>0</v>
      </c>
      <c r="U226" s="34" t="str">
        <f t="shared" si="82"/>
        <v/>
      </c>
      <c r="V226" s="35" t="str">
        <f t="shared" si="86"/>
        <v/>
      </c>
      <c r="W226" s="36"/>
      <c r="X226" s="36"/>
      <c r="Y226" s="36"/>
      <c r="Z226" s="36"/>
      <c r="AA226" s="38"/>
      <c r="AB226" s="38"/>
      <c r="AC226" s="38"/>
      <c r="AD226" s="36"/>
      <c r="AE226" s="38"/>
      <c r="AF226" s="38"/>
      <c r="AH226" s="40"/>
    </row>
    <row r="227" spans="1:38" ht="12.95" customHeight="1" x14ac:dyDescent="0.25">
      <c r="A227" s="88">
        <v>18</v>
      </c>
      <c r="B227" s="21">
        <f t="shared" si="71"/>
        <v>208</v>
      </c>
      <c r="C227" s="21"/>
      <c r="D227" s="21" t="str">
        <f t="shared" si="83"/>
        <v>N</v>
      </c>
      <c r="E227" s="22"/>
      <c r="F227" s="22"/>
      <c r="G227" s="23"/>
      <c r="H227" s="24"/>
      <c r="I227" s="25"/>
      <c r="J227" s="26">
        <f t="shared" si="84"/>
        <v>0</v>
      </c>
      <c r="K227" s="27" t="s">
        <v>18</v>
      </c>
      <c r="L227" s="28">
        <f t="shared" si="85"/>
        <v>0</v>
      </c>
      <c r="M227" s="29">
        <f t="shared" si="79"/>
        <v>0</v>
      </c>
      <c r="N227" s="27" t="s">
        <v>18</v>
      </c>
      <c r="O227" s="30">
        <f t="shared" si="80"/>
        <v>0</v>
      </c>
      <c r="P227" s="29">
        <f>SUMIF('klasyfikacja indywidualna'!$G$3:$G$105,E227,'klasyfikacja indywidualna'!$BV$3:$BV$105)</f>
        <v>0</v>
      </c>
      <c r="Q227" s="31" t="s">
        <v>18</v>
      </c>
      <c r="R227" s="30">
        <f>SUMIF('klasyfikacja indywidualna'!$G$3:$G$105,F227,'klasyfikacja indywidualna'!$BV$3:$BV$105)</f>
        <v>0</v>
      </c>
      <c r="S227" s="32">
        <f>2*SUMIF('klasyfikacja indywidualna'!$G$3:$G$105,E227,'klasyfikacja indywidualna'!$BS$3:$BS$105)+SUMIF('klasyfikacja indywidualna'!$G$3:$G$105,E227,'klasyfikacja indywidualna'!$BT$3:$BT$105)</f>
        <v>0</v>
      </c>
      <c r="T227" s="33">
        <f>2*SUMIF('klasyfikacja indywidualna'!$G$3:$G$105,F227,'klasyfikacja indywidualna'!$BS$3:$BS$105)+SUMIF('klasyfikacja indywidualna'!$G$3:$G$105,F227,'klasyfikacja indywidualna'!$BT$3:$BT$105)</f>
        <v>0</v>
      </c>
      <c r="U227" s="34" t="str">
        <f t="shared" si="82"/>
        <v/>
      </c>
      <c r="V227" s="35" t="str">
        <f t="shared" si="86"/>
        <v/>
      </c>
      <c r="W227" s="36"/>
      <c r="X227" s="36"/>
      <c r="Y227" s="36"/>
      <c r="Z227" s="36"/>
      <c r="AA227" s="38"/>
      <c r="AB227" s="38"/>
      <c r="AC227" s="38"/>
      <c r="AD227" s="36"/>
      <c r="AE227" s="38"/>
      <c r="AF227" s="38"/>
      <c r="AH227" s="40"/>
    </row>
    <row r="228" spans="1:38" ht="12.95" customHeight="1" x14ac:dyDescent="0.25">
      <c r="A228" s="88">
        <v>18</v>
      </c>
      <c r="B228" s="21">
        <f t="shared" si="71"/>
        <v>209</v>
      </c>
      <c r="C228" s="21"/>
      <c r="D228" s="21" t="str">
        <f t="shared" si="83"/>
        <v>N</v>
      </c>
      <c r="E228" s="22"/>
      <c r="F228" s="22"/>
      <c r="G228" s="23"/>
      <c r="H228" s="24"/>
      <c r="I228" s="25"/>
      <c r="J228" s="26">
        <f t="shared" si="84"/>
        <v>0</v>
      </c>
      <c r="K228" s="27" t="s">
        <v>18</v>
      </c>
      <c r="L228" s="28">
        <f t="shared" si="85"/>
        <v>0</v>
      </c>
      <c r="M228" s="29">
        <f t="shared" si="79"/>
        <v>0</v>
      </c>
      <c r="N228" s="27" t="s">
        <v>18</v>
      </c>
      <c r="O228" s="30">
        <f t="shared" si="80"/>
        <v>0</v>
      </c>
      <c r="P228" s="29">
        <f>SUMIF('klasyfikacja indywidualna'!$G$3:$G$105,E228,'klasyfikacja indywidualna'!$BV$3:$BV$105)</f>
        <v>0</v>
      </c>
      <c r="Q228" s="31" t="s">
        <v>18</v>
      </c>
      <c r="R228" s="30">
        <f>SUMIF('klasyfikacja indywidualna'!$G$3:$G$105,F228,'klasyfikacja indywidualna'!$BV$3:$BV$105)</f>
        <v>0</v>
      </c>
      <c r="S228" s="32">
        <f>2*SUMIF('klasyfikacja indywidualna'!$G$3:$G$105,E228,'klasyfikacja indywidualna'!$BS$3:$BS$105)+SUMIF('klasyfikacja indywidualna'!$G$3:$G$105,E228,'klasyfikacja indywidualna'!$BT$3:$BT$105)</f>
        <v>0</v>
      </c>
      <c r="T228" s="33">
        <f>2*SUMIF('klasyfikacja indywidualna'!$G$3:$G$105,F228,'klasyfikacja indywidualna'!$BS$3:$BS$105)+SUMIF('klasyfikacja indywidualna'!$G$3:$G$105,F228,'klasyfikacja indywidualna'!$BT$3:$BT$105)</f>
        <v>0</v>
      </c>
      <c r="U228" s="34" t="str">
        <f t="shared" si="82"/>
        <v/>
      </c>
      <c r="V228" s="35" t="str">
        <f t="shared" si="86"/>
        <v/>
      </c>
      <c r="W228" s="36"/>
      <c r="X228" s="36"/>
      <c r="Y228" s="36"/>
      <c r="Z228" s="36"/>
      <c r="AA228" s="38"/>
      <c r="AB228" s="38"/>
      <c r="AC228" s="38"/>
      <c r="AD228" s="36"/>
      <c r="AE228" s="38"/>
      <c r="AF228" s="38"/>
      <c r="AH228" s="40"/>
    </row>
    <row r="229" spans="1:38" ht="12.95" customHeight="1" x14ac:dyDescent="0.25">
      <c r="A229" s="88">
        <v>18</v>
      </c>
      <c r="B229" s="21">
        <f t="shared" si="71"/>
        <v>210</v>
      </c>
      <c r="C229" s="21"/>
      <c r="D229" s="21" t="str">
        <f t="shared" si="83"/>
        <v>N</v>
      </c>
      <c r="E229" s="22"/>
      <c r="F229" s="22"/>
      <c r="G229" s="23"/>
      <c r="H229" s="24"/>
      <c r="I229" s="25"/>
      <c r="J229" s="26">
        <f t="shared" si="84"/>
        <v>0</v>
      </c>
      <c r="K229" s="27" t="s">
        <v>18</v>
      </c>
      <c r="L229" s="28">
        <f t="shared" si="85"/>
        <v>0</v>
      </c>
      <c r="M229" s="29">
        <f t="shared" si="79"/>
        <v>0</v>
      </c>
      <c r="N229" s="27" t="s">
        <v>18</v>
      </c>
      <c r="O229" s="30">
        <f t="shared" si="80"/>
        <v>0</v>
      </c>
      <c r="P229" s="29">
        <f>SUMIF('klasyfikacja indywidualna'!$G$3:$G$105,E229,'klasyfikacja indywidualna'!$BV$3:$BV$105)</f>
        <v>0</v>
      </c>
      <c r="Q229" s="31" t="s">
        <v>18</v>
      </c>
      <c r="R229" s="30">
        <f>SUMIF('klasyfikacja indywidualna'!$G$3:$G$105,F229,'klasyfikacja indywidualna'!$BV$3:$BV$105)</f>
        <v>0</v>
      </c>
      <c r="S229" s="32">
        <f>2*SUMIF('klasyfikacja indywidualna'!$G$3:$G$105,E229,'klasyfikacja indywidualna'!$BS$3:$BS$105)+SUMIF('klasyfikacja indywidualna'!$G$3:$G$105,E229,'klasyfikacja indywidualna'!$BT$3:$BT$105)</f>
        <v>0</v>
      </c>
      <c r="T229" s="33">
        <f>2*SUMIF('klasyfikacja indywidualna'!$G$3:$G$105,F229,'klasyfikacja indywidualna'!$BS$3:$BS$105)+SUMIF('klasyfikacja indywidualna'!$G$3:$G$105,F229,'klasyfikacja indywidualna'!$BT$3:$BT$105)</f>
        <v>0</v>
      </c>
      <c r="U229" s="34" t="str">
        <f t="shared" si="82"/>
        <v/>
      </c>
      <c r="V229" s="35" t="str">
        <f t="shared" si="86"/>
        <v/>
      </c>
      <c r="W229" s="36"/>
      <c r="X229" s="36"/>
      <c r="Y229" s="36"/>
      <c r="Z229" s="36"/>
      <c r="AA229" s="38"/>
      <c r="AB229" s="38"/>
      <c r="AC229" s="38"/>
      <c r="AD229" s="36"/>
      <c r="AE229" s="38"/>
      <c r="AF229" s="38"/>
      <c r="AH229" s="40"/>
    </row>
    <row r="230" spans="1:38" ht="12.95" customHeight="1" x14ac:dyDescent="0.25">
      <c r="A230" s="88">
        <v>18</v>
      </c>
      <c r="B230" s="21">
        <f t="shared" si="71"/>
        <v>211</v>
      </c>
      <c r="C230" s="21"/>
      <c r="D230" s="21" t="str">
        <f t="shared" si="83"/>
        <v>N</v>
      </c>
      <c r="E230" s="22"/>
      <c r="F230" s="22"/>
      <c r="G230" s="23"/>
      <c r="H230" s="24"/>
      <c r="I230" s="25"/>
      <c r="J230" s="26">
        <f t="shared" si="84"/>
        <v>0</v>
      </c>
      <c r="K230" s="27" t="s">
        <v>18</v>
      </c>
      <c r="L230" s="28">
        <f t="shared" si="85"/>
        <v>0</v>
      </c>
      <c r="M230" s="29">
        <f t="shared" si="79"/>
        <v>0</v>
      </c>
      <c r="N230" s="27" t="s">
        <v>18</v>
      </c>
      <c r="O230" s="30">
        <f t="shared" si="80"/>
        <v>0</v>
      </c>
      <c r="P230" s="29">
        <f>SUMIF('klasyfikacja indywidualna'!$G$3:$G$105,E230,'klasyfikacja indywidualna'!$BV$3:$BV$105)</f>
        <v>0</v>
      </c>
      <c r="Q230" s="31" t="s">
        <v>18</v>
      </c>
      <c r="R230" s="30">
        <f>SUMIF('klasyfikacja indywidualna'!$G$3:$G$105,F230,'klasyfikacja indywidualna'!$BV$3:$BV$105)</f>
        <v>0</v>
      </c>
      <c r="S230" s="32">
        <f>2*SUMIF('klasyfikacja indywidualna'!$G$3:$G$105,E230,'klasyfikacja indywidualna'!$BS$3:$BS$105)+SUMIF('klasyfikacja indywidualna'!$G$3:$G$105,E230,'klasyfikacja indywidualna'!$BT$3:$BT$105)</f>
        <v>0</v>
      </c>
      <c r="T230" s="33">
        <f>2*SUMIF('klasyfikacja indywidualna'!$G$3:$G$105,F230,'klasyfikacja indywidualna'!$BS$3:$BS$105)+SUMIF('klasyfikacja indywidualna'!$G$3:$G$105,F230,'klasyfikacja indywidualna'!$BT$3:$BT$105)</f>
        <v>0</v>
      </c>
      <c r="U230" s="34" t="str">
        <f t="shared" si="82"/>
        <v/>
      </c>
      <c r="V230" s="35" t="str">
        <f t="shared" si="86"/>
        <v/>
      </c>
      <c r="W230" s="36"/>
      <c r="X230" s="36"/>
      <c r="Y230" s="36"/>
      <c r="Z230" s="36"/>
      <c r="AA230" s="38"/>
      <c r="AB230" s="38"/>
      <c r="AC230" s="38"/>
      <c r="AD230" s="36"/>
      <c r="AE230" s="38"/>
      <c r="AF230" s="38"/>
      <c r="AH230" s="40"/>
    </row>
    <row r="231" spans="1:38" ht="12.95" customHeight="1" x14ac:dyDescent="0.25">
      <c r="A231" s="88">
        <v>18</v>
      </c>
      <c r="B231" s="21">
        <f t="shared" si="71"/>
        <v>212</v>
      </c>
      <c r="C231" s="21"/>
      <c r="D231" s="21" t="str">
        <f t="shared" si="83"/>
        <v>N</v>
      </c>
      <c r="E231" s="22"/>
      <c r="F231" s="22"/>
      <c r="G231" s="23"/>
      <c r="H231" s="24"/>
      <c r="I231" s="25"/>
      <c r="J231" s="26">
        <f t="shared" si="84"/>
        <v>0</v>
      </c>
      <c r="K231" s="27" t="s">
        <v>18</v>
      </c>
      <c r="L231" s="28">
        <f t="shared" si="85"/>
        <v>0</v>
      </c>
      <c r="M231" s="29">
        <f t="shared" si="79"/>
        <v>0</v>
      </c>
      <c r="N231" s="27" t="s">
        <v>18</v>
      </c>
      <c r="O231" s="30">
        <f t="shared" si="80"/>
        <v>0</v>
      </c>
      <c r="P231" s="29">
        <f>SUMIF('klasyfikacja indywidualna'!$G$3:$G$105,E231,'klasyfikacja indywidualna'!$BV$3:$BV$105)</f>
        <v>0</v>
      </c>
      <c r="Q231" s="31" t="s">
        <v>18</v>
      </c>
      <c r="R231" s="30">
        <f>SUMIF('klasyfikacja indywidualna'!$G$3:$G$105,F231,'klasyfikacja indywidualna'!$BV$3:$BV$105)</f>
        <v>0</v>
      </c>
      <c r="S231" s="32">
        <f>2*SUMIF('klasyfikacja indywidualna'!$G$3:$G$105,E231,'klasyfikacja indywidualna'!$BS$3:$BS$105)+SUMIF('klasyfikacja indywidualna'!$G$3:$G$105,E231,'klasyfikacja indywidualna'!$BT$3:$BT$105)</f>
        <v>0</v>
      </c>
      <c r="T231" s="33">
        <f>2*SUMIF('klasyfikacja indywidualna'!$G$3:$G$105,F231,'klasyfikacja indywidualna'!$BS$3:$BS$105)+SUMIF('klasyfikacja indywidualna'!$G$3:$G$105,F231,'klasyfikacja indywidualna'!$BT$3:$BT$105)</f>
        <v>0</v>
      </c>
      <c r="U231" s="34" t="str">
        <f t="shared" si="82"/>
        <v/>
      </c>
      <c r="V231" s="35" t="str">
        <f t="shared" si="86"/>
        <v/>
      </c>
      <c r="W231" s="36"/>
      <c r="X231" s="36"/>
      <c r="Y231" s="36"/>
      <c r="Z231" s="36"/>
      <c r="AA231" s="38"/>
      <c r="AB231" s="38"/>
      <c r="AC231" s="38"/>
      <c r="AD231" s="36"/>
      <c r="AE231" s="38"/>
      <c r="AF231" s="38"/>
      <c r="AH231" s="40"/>
    </row>
    <row r="232" spans="1:38" ht="12.95" customHeight="1" x14ac:dyDescent="0.25">
      <c r="A232" s="88">
        <v>18</v>
      </c>
      <c r="B232" s="21">
        <f t="shared" si="71"/>
        <v>213</v>
      </c>
      <c r="C232" s="21"/>
      <c r="D232" s="21" t="str">
        <f t="shared" si="83"/>
        <v>N</v>
      </c>
      <c r="E232" s="22"/>
      <c r="F232" s="22"/>
      <c r="G232" s="23"/>
      <c r="H232" s="24"/>
      <c r="I232" s="25"/>
      <c r="J232" s="26">
        <f t="shared" si="84"/>
        <v>0</v>
      </c>
      <c r="K232" s="27" t="s">
        <v>18</v>
      </c>
      <c r="L232" s="28">
        <f t="shared" si="85"/>
        <v>0</v>
      </c>
      <c r="M232" s="29">
        <f t="shared" si="79"/>
        <v>0</v>
      </c>
      <c r="N232" s="27" t="s">
        <v>18</v>
      </c>
      <c r="O232" s="30">
        <f t="shared" si="80"/>
        <v>0</v>
      </c>
      <c r="P232" s="29">
        <f>SUMIF('klasyfikacja indywidualna'!$G$3:$G$105,E232,'klasyfikacja indywidualna'!$BV$3:$BV$105)</f>
        <v>0</v>
      </c>
      <c r="Q232" s="31" t="s">
        <v>18</v>
      </c>
      <c r="R232" s="30">
        <f>SUMIF('klasyfikacja indywidualna'!$G$3:$G$105,F232,'klasyfikacja indywidualna'!$BV$3:$BV$105)</f>
        <v>0</v>
      </c>
      <c r="S232" s="32">
        <f>2*SUMIF('klasyfikacja indywidualna'!$G$3:$G$105,E232,'klasyfikacja indywidualna'!$BS$3:$BS$105)+SUMIF('klasyfikacja indywidualna'!$G$3:$G$105,E232,'klasyfikacja indywidualna'!$BT$3:$BT$105)</f>
        <v>0</v>
      </c>
      <c r="T232" s="33">
        <f>2*SUMIF('klasyfikacja indywidualna'!$G$3:$G$105,F232,'klasyfikacja indywidualna'!$BS$3:$BS$105)+SUMIF('klasyfikacja indywidualna'!$G$3:$G$105,F232,'klasyfikacja indywidualna'!$BT$3:$BT$105)</f>
        <v>0</v>
      </c>
      <c r="U232" s="34" t="str">
        <f t="shared" si="82"/>
        <v/>
      </c>
      <c r="V232" s="35" t="str">
        <f t="shared" si="86"/>
        <v/>
      </c>
      <c r="W232" s="36"/>
      <c r="X232" s="36"/>
      <c r="Y232" s="36"/>
      <c r="Z232" s="36"/>
      <c r="AA232" s="38"/>
      <c r="AB232" s="38"/>
      <c r="AC232" s="38"/>
      <c r="AD232" s="36"/>
      <c r="AE232" s="38"/>
      <c r="AF232" s="38"/>
      <c r="AH232" s="40"/>
    </row>
    <row r="233" spans="1:38" ht="12.95" customHeight="1" x14ac:dyDescent="0.25">
      <c r="A233" s="88">
        <v>18</v>
      </c>
      <c r="B233" s="21">
        <f t="shared" si="71"/>
        <v>214</v>
      </c>
      <c r="C233" s="21"/>
      <c r="D233" s="21" t="str">
        <f t="shared" si="83"/>
        <v>N</v>
      </c>
      <c r="E233" s="22"/>
      <c r="F233" s="22"/>
      <c r="G233" s="23"/>
      <c r="H233" s="24"/>
      <c r="I233" s="25"/>
      <c r="J233" s="26">
        <f t="shared" si="84"/>
        <v>0</v>
      </c>
      <c r="K233" s="27" t="s">
        <v>18</v>
      </c>
      <c r="L233" s="28">
        <f t="shared" si="85"/>
        <v>0</v>
      </c>
      <c r="M233" s="29">
        <f t="shared" si="79"/>
        <v>0</v>
      </c>
      <c r="N233" s="27" t="s">
        <v>18</v>
      </c>
      <c r="O233" s="30">
        <f t="shared" si="80"/>
        <v>0</v>
      </c>
      <c r="P233" s="29">
        <f>SUMIF('klasyfikacja indywidualna'!$G$3:$G$105,E233,'klasyfikacja indywidualna'!$BV$3:$BV$105)</f>
        <v>0</v>
      </c>
      <c r="Q233" s="31" t="s">
        <v>18</v>
      </c>
      <c r="R233" s="30">
        <f>SUMIF('klasyfikacja indywidualna'!$G$3:$G$105,F233,'klasyfikacja indywidualna'!$BV$3:$BV$105)</f>
        <v>0</v>
      </c>
      <c r="S233" s="32">
        <f>2*SUMIF('klasyfikacja indywidualna'!$G$3:$G$105,E233,'klasyfikacja indywidualna'!$BS$3:$BS$105)+SUMIF('klasyfikacja indywidualna'!$G$3:$G$105,E233,'klasyfikacja indywidualna'!$BT$3:$BT$105)</f>
        <v>0</v>
      </c>
      <c r="T233" s="33">
        <f>2*SUMIF('klasyfikacja indywidualna'!$G$3:$G$105,F233,'klasyfikacja indywidualna'!$BS$3:$BS$105)+SUMIF('klasyfikacja indywidualna'!$G$3:$G$105,F233,'klasyfikacja indywidualna'!$BT$3:$BT$105)</f>
        <v>0</v>
      </c>
      <c r="U233" s="34" t="str">
        <f t="shared" si="82"/>
        <v/>
      </c>
      <c r="V233" s="35" t="str">
        <f t="shared" si="86"/>
        <v/>
      </c>
      <c r="W233" s="36"/>
      <c r="X233" s="36"/>
      <c r="Y233" s="36"/>
      <c r="Z233" s="36"/>
      <c r="AA233" s="38"/>
      <c r="AB233" s="38"/>
      <c r="AC233" s="38"/>
      <c r="AD233" s="36"/>
      <c r="AE233" s="38"/>
      <c r="AF233" s="38"/>
      <c r="AH233" s="40"/>
    </row>
    <row r="234" spans="1:38" ht="12.95" customHeight="1" x14ac:dyDescent="0.25">
      <c r="A234" s="88">
        <v>18</v>
      </c>
      <c r="B234" s="21">
        <f t="shared" si="71"/>
        <v>215</v>
      </c>
      <c r="C234" s="21"/>
      <c r="D234" s="21" t="str">
        <f t="shared" si="83"/>
        <v>N</v>
      </c>
      <c r="E234" s="22"/>
      <c r="F234" s="22"/>
      <c r="G234" s="23"/>
      <c r="H234" s="24"/>
      <c r="I234" s="25"/>
      <c r="J234" s="26">
        <f t="shared" si="84"/>
        <v>0</v>
      </c>
      <c r="K234" s="27" t="s">
        <v>18</v>
      </c>
      <c r="L234" s="28">
        <f t="shared" si="85"/>
        <v>0</v>
      </c>
      <c r="M234" s="29">
        <f t="shared" si="79"/>
        <v>0</v>
      </c>
      <c r="N234" s="27" t="s">
        <v>18</v>
      </c>
      <c r="O234" s="30">
        <f t="shared" si="80"/>
        <v>0</v>
      </c>
      <c r="P234" s="29">
        <f>SUMIF('klasyfikacja indywidualna'!$G$3:$G$105,E234,'klasyfikacja indywidualna'!$BV$3:$BV$105)</f>
        <v>0</v>
      </c>
      <c r="Q234" s="31" t="s">
        <v>18</v>
      </c>
      <c r="R234" s="30">
        <f>SUMIF('klasyfikacja indywidualna'!$G$3:$G$105,F234,'klasyfikacja indywidualna'!$BV$3:$BV$105)</f>
        <v>0</v>
      </c>
      <c r="S234" s="32">
        <f>2*SUMIF('klasyfikacja indywidualna'!$G$3:$G$105,E234,'klasyfikacja indywidualna'!$BS$3:$BS$105)+SUMIF('klasyfikacja indywidualna'!$G$3:$G$105,E234,'klasyfikacja indywidualna'!$BT$3:$BT$105)</f>
        <v>0</v>
      </c>
      <c r="T234" s="33">
        <f>2*SUMIF('klasyfikacja indywidualna'!$G$3:$G$105,F234,'klasyfikacja indywidualna'!$BS$3:$BS$105)+SUMIF('klasyfikacja indywidualna'!$G$3:$G$105,F234,'klasyfikacja indywidualna'!$BT$3:$BT$105)</f>
        <v>0</v>
      </c>
      <c r="U234" s="34" t="str">
        <f t="shared" si="82"/>
        <v/>
      </c>
      <c r="V234" s="35" t="str">
        <f t="shared" si="86"/>
        <v/>
      </c>
      <c r="W234" s="36"/>
      <c r="X234" s="36"/>
      <c r="Y234" s="36"/>
      <c r="Z234" s="36"/>
      <c r="AA234" s="38"/>
      <c r="AB234" s="38"/>
      <c r="AC234" s="38"/>
      <c r="AD234" s="36"/>
      <c r="AE234" s="38"/>
      <c r="AF234" s="38"/>
      <c r="AH234" s="40"/>
    </row>
    <row r="235" spans="1:38" ht="12.95" customHeight="1" x14ac:dyDescent="0.25">
      <c r="A235" s="88">
        <v>18</v>
      </c>
      <c r="B235" s="21">
        <f t="shared" si="71"/>
        <v>216</v>
      </c>
      <c r="C235" s="21"/>
      <c r="D235" s="21" t="str">
        <f t="shared" si="83"/>
        <v>N</v>
      </c>
      <c r="E235" s="22"/>
      <c r="F235" s="22"/>
      <c r="G235" s="23"/>
      <c r="H235" s="24"/>
      <c r="I235" s="25"/>
      <c r="J235" s="26">
        <f t="shared" si="84"/>
        <v>0</v>
      </c>
      <c r="K235" s="27" t="s">
        <v>18</v>
      </c>
      <c r="L235" s="28">
        <f t="shared" si="85"/>
        <v>0</v>
      </c>
      <c r="M235" s="29">
        <f t="shared" si="79"/>
        <v>0</v>
      </c>
      <c r="N235" s="27" t="s">
        <v>18</v>
      </c>
      <c r="O235" s="30">
        <f t="shared" si="80"/>
        <v>0</v>
      </c>
      <c r="P235" s="29">
        <f>SUMIF('klasyfikacja indywidualna'!$G$3:$G$105,E235,'klasyfikacja indywidualna'!$BV$3:$BV$105)</f>
        <v>0</v>
      </c>
      <c r="Q235" s="31" t="s">
        <v>18</v>
      </c>
      <c r="R235" s="30">
        <f>SUMIF('klasyfikacja indywidualna'!$G$3:$G$105,F235,'klasyfikacja indywidualna'!$BV$3:$BV$105)</f>
        <v>0</v>
      </c>
      <c r="S235" s="32">
        <f>2*SUMIF('klasyfikacja indywidualna'!$G$3:$G$105,E235,'klasyfikacja indywidualna'!$BS$3:$BS$105)+SUMIF('klasyfikacja indywidualna'!$G$3:$G$105,E235,'klasyfikacja indywidualna'!$BT$3:$BT$105)</f>
        <v>0</v>
      </c>
      <c r="T235" s="33">
        <f>2*SUMIF('klasyfikacja indywidualna'!$G$3:$G$105,F235,'klasyfikacja indywidualna'!$BS$3:$BS$105)+SUMIF('klasyfikacja indywidualna'!$G$3:$G$105,F235,'klasyfikacja indywidualna'!$BT$3:$BT$105)</f>
        <v>0</v>
      </c>
      <c r="U235" s="34" t="str">
        <f t="shared" si="82"/>
        <v/>
      </c>
      <c r="V235" s="35" t="str">
        <f t="shared" si="86"/>
        <v/>
      </c>
      <c r="W235" s="36"/>
      <c r="X235" s="36"/>
      <c r="Y235" s="36"/>
      <c r="Z235" s="36"/>
      <c r="AA235" s="38"/>
      <c r="AB235" s="38"/>
      <c r="AC235" s="38"/>
      <c r="AD235" s="36"/>
      <c r="AE235" s="38"/>
      <c r="AF235" s="38"/>
      <c r="AH235" s="40"/>
    </row>
    <row r="236" spans="1:38" s="68" customFormat="1" ht="6" customHeight="1" x14ac:dyDescent="0.2">
      <c r="A236" s="57"/>
      <c r="B236" s="58"/>
      <c r="C236" s="58"/>
      <c r="D236" s="58"/>
      <c r="E236" s="59"/>
      <c r="F236" s="59"/>
      <c r="G236" s="60"/>
      <c r="H236" s="58"/>
      <c r="I236" s="58"/>
      <c r="J236" s="61"/>
      <c r="K236" s="62"/>
      <c r="L236" s="63"/>
      <c r="M236" s="61"/>
      <c r="N236" s="62"/>
      <c r="O236" s="63"/>
      <c r="P236" s="61"/>
      <c r="Q236" s="62"/>
      <c r="R236" s="63"/>
      <c r="S236" s="62"/>
      <c r="T236" s="64"/>
      <c r="U236" s="65" t="str">
        <f t="shared" si="82"/>
        <v/>
      </c>
      <c r="V236" s="66"/>
      <c r="W236" s="36"/>
      <c r="X236" s="67"/>
      <c r="Y236" s="67"/>
      <c r="Z236" s="67"/>
      <c r="AD236" s="67"/>
      <c r="AG236" s="69"/>
      <c r="AH236" s="86"/>
      <c r="AI236" s="69"/>
      <c r="AJ236" s="69"/>
      <c r="AK236" s="70"/>
      <c r="AL236" s="70"/>
    </row>
    <row r="237" spans="1:38" ht="12.95" customHeight="1" x14ac:dyDescent="0.25">
      <c r="A237" s="87">
        <v>19</v>
      </c>
      <c r="B237" s="72">
        <f t="shared" si="66"/>
        <v>217</v>
      </c>
      <c r="C237" s="21"/>
      <c r="D237" s="21" t="str">
        <f t="shared" ref="D237:D248" si="87">IF(OR(E237="PAUZA",F237="PAUZA",L237&gt;0,J237&gt;0),"T","N")</f>
        <v>N</v>
      </c>
      <c r="E237" s="22"/>
      <c r="F237" s="22"/>
      <c r="G237" s="23"/>
      <c r="H237" s="24"/>
      <c r="I237" s="25"/>
      <c r="J237" s="26">
        <f t="shared" ref="J237:J248" si="88">IF(P237&gt;0,IF(M237&gt;O237,2,IF(M237=O237,1,0)),0)</f>
        <v>0</v>
      </c>
      <c r="K237" s="27" t="s">
        <v>18</v>
      </c>
      <c r="L237" s="28">
        <f t="shared" ref="L237:L248" si="89">IF(R237&gt;0,IF(O237&gt;M237,2,IF(O237=M237,1,0)),0)</f>
        <v>0</v>
      </c>
      <c r="M237" s="29">
        <f t="shared" si="79"/>
        <v>0</v>
      </c>
      <c r="N237" s="27" t="s">
        <v>18</v>
      </c>
      <c r="O237" s="30">
        <f t="shared" si="80"/>
        <v>0</v>
      </c>
      <c r="P237" s="29">
        <f>SUMIF('klasyfikacja indywidualna'!$G$3:$G$105,E237,'klasyfikacja indywidualna'!$CD$3:$CD$105)</f>
        <v>0</v>
      </c>
      <c r="Q237" s="31" t="s">
        <v>18</v>
      </c>
      <c r="R237" s="30">
        <f>SUMIF('klasyfikacja indywidualna'!$G$3:$G$105,F237,'klasyfikacja indywidualna'!$CD$3:$CD$105)</f>
        <v>0</v>
      </c>
      <c r="S237" s="32">
        <f>2*SUMIF('klasyfikacja indywidualna'!$G$3:$G$105,E237,'klasyfikacja indywidualna'!$CA$3:$CA$105)+SUMIF('klasyfikacja indywidualna'!$G$3:$G$105,E237,'klasyfikacja indywidualna'!$CB$3:$DB$105)</f>
        <v>0</v>
      </c>
      <c r="T237" s="33">
        <f>2*SUMIF('klasyfikacja indywidualna'!$G$3:$G$105,F237,'klasyfikacja indywidualna'!$CA$3:$CA$105)+SUMIF('klasyfikacja indywidualna'!$G$3:$G$105,F237,'klasyfikacja indywidualna'!$CB$3:$CB$105)</f>
        <v>0</v>
      </c>
      <c r="U237" s="34" t="str">
        <f t="shared" si="82"/>
        <v/>
      </c>
      <c r="V237" s="35" t="str">
        <f t="shared" ref="V237:V248" si="90">IF(OR(E237=V$1,F237=V$1),G237,"")</f>
        <v/>
      </c>
      <c r="W237" s="36"/>
      <c r="X237" s="36"/>
      <c r="Y237" s="36"/>
      <c r="Z237" s="36"/>
      <c r="AA237" s="37"/>
      <c r="AB237" s="38"/>
      <c r="AC237" s="38"/>
      <c r="AD237" s="36"/>
      <c r="AE237" s="38"/>
      <c r="AF237" s="38"/>
      <c r="AH237" s="40"/>
    </row>
    <row r="238" spans="1:38" ht="12.95" customHeight="1" x14ac:dyDescent="0.25">
      <c r="A238" s="88">
        <v>19</v>
      </c>
      <c r="B238" s="21">
        <f t="shared" si="71"/>
        <v>218</v>
      </c>
      <c r="C238" s="21"/>
      <c r="D238" s="21" t="str">
        <f t="shared" si="87"/>
        <v>N</v>
      </c>
      <c r="E238" s="22"/>
      <c r="F238" s="22"/>
      <c r="G238" s="23"/>
      <c r="H238" s="24"/>
      <c r="I238" s="25"/>
      <c r="J238" s="26">
        <f t="shared" si="88"/>
        <v>0</v>
      </c>
      <c r="K238" s="27" t="s">
        <v>18</v>
      </c>
      <c r="L238" s="28">
        <f t="shared" si="89"/>
        <v>0</v>
      </c>
      <c r="M238" s="29">
        <f t="shared" si="79"/>
        <v>0</v>
      </c>
      <c r="N238" s="27" t="s">
        <v>18</v>
      </c>
      <c r="O238" s="30">
        <f t="shared" si="80"/>
        <v>0</v>
      </c>
      <c r="P238" s="29">
        <f>SUMIF('klasyfikacja indywidualna'!$G$3:$G$105,E238,'klasyfikacja indywidualna'!$CD$3:$CD$105)</f>
        <v>0</v>
      </c>
      <c r="Q238" s="31" t="s">
        <v>18</v>
      </c>
      <c r="R238" s="30">
        <f>SUMIF('klasyfikacja indywidualna'!$G$3:$G$105,F238,'klasyfikacja indywidualna'!$CD$3:$CD$105)</f>
        <v>0</v>
      </c>
      <c r="S238" s="32">
        <f>2*SUMIF('klasyfikacja indywidualna'!$G$3:$G$105,E238,'klasyfikacja indywidualna'!$CA$3:$CA$105)+SUMIF('klasyfikacja indywidualna'!$G$3:$G$105,E238,'klasyfikacja indywidualna'!$CB$3:$DB$105)</f>
        <v>0</v>
      </c>
      <c r="T238" s="33">
        <f>2*SUMIF('klasyfikacja indywidualna'!$G$3:$G$105,F238,'klasyfikacja indywidualna'!$CA$3:$CA$105)+SUMIF('klasyfikacja indywidualna'!$G$3:$G$105,F238,'klasyfikacja indywidualna'!$CB$3:$CB$105)</f>
        <v>0</v>
      </c>
      <c r="U238" s="34" t="str">
        <f t="shared" si="82"/>
        <v/>
      </c>
      <c r="V238" s="35" t="str">
        <f t="shared" si="90"/>
        <v/>
      </c>
      <c r="W238" s="36"/>
      <c r="X238" s="36"/>
      <c r="Y238" s="36"/>
      <c r="Z238" s="36"/>
      <c r="AA238" s="38"/>
      <c r="AB238" s="38"/>
      <c r="AC238" s="38"/>
      <c r="AD238" s="36"/>
      <c r="AE238" s="38"/>
      <c r="AF238" s="38"/>
      <c r="AH238" s="40"/>
    </row>
    <row r="239" spans="1:38" ht="12.95" customHeight="1" x14ac:dyDescent="0.25">
      <c r="A239" s="88">
        <v>19</v>
      </c>
      <c r="B239" s="21">
        <f t="shared" si="71"/>
        <v>219</v>
      </c>
      <c r="C239" s="21"/>
      <c r="D239" s="21" t="str">
        <f t="shared" si="87"/>
        <v>N</v>
      </c>
      <c r="E239" s="22"/>
      <c r="F239" s="22"/>
      <c r="G239" s="23"/>
      <c r="H239" s="24"/>
      <c r="I239" s="25"/>
      <c r="J239" s="26">
        <f t="shared" si="88"/>
        <v>0</v>
      </c>
      <c r="K239" s="27" t="s">
        <v>18</v>
      </c>
      <c r="L239" s="28">
        <f t="shared" si="89"/>
        <v>0</v>
      </c>
      <c r="M239" s="29">
        <f t="shared" si="79"/>
        <v>0</v>
      </c>
      <c r="N239" s="27" t="s">
        <v>18</v>
      </c>
      <c r="O239" s="30">
        <f t="shared" si="80"/>
        <v>0</v>
      </c>
      <c r="P239" s="29">
        <f>SUMIF('klasyfikacja indywidualna'!$G$3:$G$105,E239,'klasyfikacja indywidualna'!$CD$3:$CD$105)</f>
        <v>0</v>
      </c>
      <c r="Q239" s="31" t="s">
        <v>18</v>
      </c>
      <c r="R239" s="30">
        <f>SUMIF('klasyfikacja indywidualna'!$G$3:$G$105,F239,'klasyfikacja indywidualna'!$CD$3:$CD$105)</f>
        <v>0</v>
      </c>
      <c r="S239" s="32">
        <f>2*SUMIF('klasyfikacja indywidualna'!$G$3:$G$105,E239,'klasyfikacja indywidualna'!$CA$3:$CA$105)+SUMIF('klasyfikacja indywidualna'!$G$3:$G$105,E239,'klasyfikacja indywidualna'!$CB$3:$DB$105)</f>
        <v>0</v>
      </c>
      <c r="T239" s="33">
        <f>2*SUMIF('klasyfikacja indywidualna'!$G$3:$G$105,F239,'klasyfikacja indywidualna'!$CA$3:$CA$105)+SUMIF('klasyfikacja indywidualna'!$G$3:$G$105,F239,'klasyfikacja indywidualna'!$CB$3:$CB$105)</f>
        <v>0</v>
      </c>
      <c r="U239" s="34" t="str">
        <f t="shared" si="82"/>
        <v/>
      </c>
      <c r="V239" s="35" t="str">
        <f t="shared" si="90"/>
        <v/>
      </c>
      <c r="W239" s="36"/>
      <c r="X239" s="36"/>
      <c r="Y239" s="36"/>
      <c r="Z239" s="36"/>
      <c r="AA239" s="38"/>
      <c r="AB239" s="38"/>
      <c r="AC239" s="38"/>
      <c r="AD239" s="36"/>
      <c r="AE239" s="38"/>
      <c r="AF239" s="38"/>
      <c r="AH239" s="40"/>
    </row>
    <row r="240" spans="1:38" ht="12.95" customHeight="1" x14ac:dyDescent="0.25">
      <c r="A240" s="88">
        <v>19</v>
      </c>
      <c r="B240" s="21">
        <f t="shared" si="71"/>
        <v>220</v>
      </c>
      <c r="C240" s="21"/>
      <c r="D240" s="21" t="str">
        <f t="shared" si="87"/>
        <v>N</v>
      </c>
      <c r="E240" s="22"/>
      <c r="F240" s="22"/>
      <c r="G240" s="23"/>
      <c r="H240" s="24"/>
      <c r="I240" s="25"/>
      <c r="J240" s="26">
        <f t="shared" si="88"/>
        <v>0</v>
      </c>
      <c r="K240" s="27" t="s">
        <v>18</v>
      </c>
      <c r="L240" s="28">
        <f t="shared" si="89"/>
        <v>0</v>
      </c>
      <c r="M240" s="29">
        <f t="shared" si="79"/>
        <v>0</v>
      </c>
      <c r="N240" s="27" t="s">
        <v>18</v>
      </c>
      <c r="O240" s="30">
        <f t="shared" si="80"/>
        <v>0</v>
      </c>
      <c r="P240" s="29">
        <f>SUMIF('klasyfikacja indywidualna'!$G$3:$G$105,E240,'klasyfikacja indywidualna'!$CD$3:$CD$105)</f>
        <v>0</v>
      </c>
      <c r="Q240" s="31" t="s">
        <v>18</v>
      </c>
      <c r="R240" s="30">
        <f>SUMIF('klasyfikacja indywidualna'!$G$3:$G$105,F240,'klasyfikacja indywidualna'!$CD$3:$CD$105)</f>
        <v>0</v>
      </c>
      <c r="S240" s="32">
        <f>2*SUMIF('klasyfikacja indywidualna'!$G$3:$G$105,E240,'klasyfikacja indywidualna'!$CA$3:$CA$105)+SUMIF('klasyfikacja indywidualna'!$G$3:$G$105,E240,'klasyfikacja indywidualna'!$CB$3:$DB$105)</f>
        <v>0</v>
      </c>
      <c r="T240" s="33">
        <f>2*SUMIF('klasyfikacja indywidualna'!$G$3:$G$105,F240,'klasyfikacja indywidualna'!$CA$3:$CA$105)+SUMIF('klasyfikacja indywidualna'!$G$3:$G$105,F240,'klasyfikacja indywidualna'!$CB$3:$CB$105)</f>
        <v>0</v>
      </c>
      <c r="U240" s="34" t="str">
        <f t="shared" si="82"/>
        <v/>
      </c>
      <c r="V240" s="35" t="str">
        <f t="shared" si="90"/>
        <v/>
      </c>
      <c r="W240" s="36"/>
      <c r="X240" s="36"/>
      <c r="Y240" s="36"/>
      <c r="Z240" s="36"/>
      <c r="AA240" s="38"/>
      <c r="AB240" s="38"/>
      <c r="AC240" s="38"/>
      <c r="AD240" s="36"/>
      <c r="AE240" s="38"/>
      <c r="AF240" s="38"/>
      <c r="AH240" s="40"/>
    </row>
    <row r="241" spans="1:38" ht="12.95" customHeight="1" x14ac:dyDescent="0.25">
      <c r="A241" s="88">
        <v>19</v>
      </c>
      <c r="B241" s="21">
        <f t="shared" si="71"/>
        <v>221</v>
      </c>
      <c r="C241" s="21"/>
      <c r="D241" s="21" t="str">
        <f t="shared" si="87"/>
        <v>N</v>
      </c>
      <c r="E241" s="22"/>
      <c r="F241" s="22"/>
      <c r="G241" s="23"/>
      <c r="H241" s="24"/>
      <c r="I241" s="25"/>
      <c r="J241" s="26">
        <f t="shared" si="88"/>
        <v>0</v>
      </c>
      <c r="K241" s="27" t="s">
        <v>18</v>
      </c>
      <c r="L241" s="28">
        <f t="shared" si="89"/>
        <v>0</v>
      </c>
      <c r="M241" s="29">
        <f t="shared" si="79"/>
        <v>0</v>
      </c>
      <c r="N241" s="27" t="s">
        <v>18</v>
      </c>
      <c r="O241" s="30">
        <f t="shared" si="80"/>
        <v>0</v>
      </c>
      <c r="P241" s="29">
        <f>SUMIF('klasyfikacja indywidualna'!$G$3:$G$105,E241,'klasyfikacja indywidualna'!$CD$3:$CD$105)</f>
        <v>0</v>
      </c>
      <c r="Q241" s="31" t="s">
        <v>18</v>
      </c>
      <c r="R241" s="30">
        <f>SUMIF('klasyfikacja indywidualna'!$G$3:$G$105,F241,'klasyfikacja indywidualna'!$CD$3:$CD$105)</f>
        <v>0</v>
      </c>
      <c r="S241" s="32">
        <f>2*SUMIF('klasyfikacja indywidualna'!$G$3:$G$105,E241,'klasyfikacja indywidualna'!$CA$3:$CA$105)+SUMIF('klasyfikacja indywidualna'!$G$3:$G$105,E241,'klasyfikacja indywidualna'!$CB$3:$DB$105)</f>
        <v>0</v>
      </c>
      <c r="T241" s="33">
        <f>2*SUMIF('klasyfikacja indywidualna'!$G$3:$G$105,F241,'klasyfikacja indywidualna'!$CA$3:$CA$105)+SUMIF('klasyfikacja indywidualna'!$G$3:$G$105,F241,'klasyfikacja indywidualna'!$CB$3:$CB$105)</f>
        <v>0</v>
      </c>
      <c r="U241" s="34" t="str">
        <f t="shared" si="82"/>
        <v/>
      </c>
      <c r="V241" s="35" t="str">
        <f t="shared" si="90"/>
        <v/>
      </c>
      <c r="W241" s="36"/>
      <c r="X241" s="36"/>
      <c r="Y241" s="36"/>
      <c r="Z241" s="36"/>
      <c r="AA241" s="38"/>
      <c r="AB241" s="38"/>
      <c r="AC241" s="38"/>
      <c r="AD241" s="36"/>
      <c r="AE241" s="38"/>
      <c r="AF241" s="38"/>
      <c r="AH241" s="40"/>
    </row>
    <row r="242" spans="1:38" ht="12.95" customHeight="1" x14ac:dyDescent="0.25">
      <c r="A242" s="88">
        <v>19</v>
      </c>
      <c r="B242" s="21">
        <f t="shared" si="71"/>
        <v>222</v>
      </c>
      <c r="C242" s="21"/>
      <c r="D242" s="21" t="str">
        <f t="shared" si="87"/>
        <v>N</v>
      </c>
      <c r="E242" s="22"/>
      <c r="F242" s="22"/>
      <c r="G242" s="23"/>
      <c r="H242" s="24"/>
      <c r="I242" s="25"/>
      <c r="J242" s="26">
        <f t="shared" si="88"/>
        <v>0</v>
      </c>
      <c r="K242" s="27" t="s">
        <v>18</v>
      </c>
      <c r="L242" s="28">
        <f t="shared" si="89"/>
        <v>0</v>
      </c>
      <c r="M242" s="29">
        <f t="shared" si="79"/>
        <v>0</v>
      </c>
      <c r="N242" s="27" t="s">
        <v>18</v>
      </c>
      <c r="O242" s="30">
        <f t="shared" si="80"/>
        <v>0</v>
      </c>
      <c r="P242" s="29">
        <f>SUMIF('klasyfikacja indywidualna'!$G$3:$G$105,E242,'klasyfikacja indywidualna'!$CD$3:$CD$105)</f>
        <v>0</v>
      </c>
      <c r="Q242" s="31" t="s">
        <v>18</v>
      </c>
      <c r="R242" s="30">
        <f>SUMIF('klasyfikacja indywidualna'!$G$3:$G$105,F242,'klasyfikacja indywidualna'!$CD$3:$CD$105)</f>
        <v>0</v>
      </c>
      <c r="S242" s="32">
        <f>2*SUMIF('klasyfikacja indywidualna'!$G$3:$G$105,E242,'klasyfikacja indywidualna'!$CA$3:$CA$105)+SUMIF('klasyfikacja indywidualna'!$G$3:$G$105,E242,'klasyfikacja indywidualna'!$CB$3:$DB$105)</f>
        <v>0</v>
      </c>
      <c r="T242" s="33">
        <f>2*SUMIF('klasyfikacja indywidualna'!$G$3:$G$105,F242,'klasyfikacja indywidualna'!$CA$3:$CA$105)+SUMIF('klasyfikacja indywidualna'!$G$3:$G$105,F242,'klasyfikacja indywidualna'!$CB$3:$CB$105)</f>
        <v>0</v>
      </c>
      <c r="U242" s="34" t="str">
        <f t="shared" si="82"/>
        <v/>
      </c>
      <c r="V242" s="35" t="str">
        <f t="shared" si="90"/>
        <v/>
      </c>
      <c r="W242" s="36"/>
      <c r="X242" s="36"/>
      <c r="Y242" s="36"/>
      <c r="Z242" s="36"/>
      <c r="AA242" s="38"/>
      <c r="AB242" s="38"/>
      <c r="AC242" s="38"/>
      <c r="AD242" s="36"/>
      <c r="AE242" s="38"/>
      <c r="AF242" s="38"/>
      <c r="AH242" s="40"/>
    </row>
    <row r="243" spans="1:38" ht="12.95" customHeight="1" x14ac:dyDescent="0.25">
      <c r="A243" s="88">
        <v>19</v>
      </c>
      <c r="B243" s="21">
        <f t="shared" si="71"/>
        <v>223</v>
      </c>
      <c r="C243" s="21"/>
      <c r="D243" s="21" t="str">
        <f t="shared" si="87"/>
        <v>N</v>
      </c>
      <c r="E243" s="22"/>
      <c r="F243" s="22"/>
      <c r="G243" s="23"/>
      <c r="H243" s="24"/>
      <c r="I243" s="25"/>
      <c r="J243" s="26">
        <f t="shared" si="88"/>
        <v>0</v>
      </c>
      <c r="K243" s="27" t="s">
        <v>18</v>
      </c>
      <c r="L243" s="28">
        <f t="shared" si="89"/>
        <v>0</v>
      </c>
      <c r="M243" s="29">
        <f t="shared" si="79"/>
        <v>0</v>
      </c>
      <c r="N243" s="27" t="s">
        <v>18</v>
      </c>
      <c r="O243" s="30">
        <f t="shared" si="80"/>
        <v>0</v>
      </c>
      <c r="P243" s="29">
        <f>SUMIF('klasyfikacja indywidualna'!$G$3:$G$105,E243,'klasyfikacja indywidualna'!$CD$3:$CD$105)</f>
        <v>0</v>
      </c>
      <c r="Q243" s="31" t="s">
        <v>18</v>
      </c>
      <c r="R243" s="30">
        <f>SUMIF('klasyfikacja indywidualna'!$G$3:$G$105,F243,'klasyfikacja indywidualna'!$CD$3:$CD$105)</f>
        <v>0</v>
      </c>
      <c r="S243" s="32">
        <f>2*SUMIF('klasyfikacja indywidualna'!$G$3:$G$105,E243,'klasyfikacja indywidualna'!$CA$3:$CA$105)+SUMIF('klasyfikacja indywidualna'!$G$3:$G$105,E243,'klasyfikacja indywidualna'!$CB$3:$DB$105)</f>
        <v>0</v>
      </c>
      <c r="T243" s="33">
        <f>2*SUMIF('klasyfikacja indywidualna'!$G$3:$G$105,F243,'klasyfikacja indywidualna'!$CA$3:$CA$105)+SUMIF('klasyfikacja indywidualna'!$G$3:$G$105,F243,'klasyfikacja indywidualna'!$CB$3:$CB$105)</f>
        <v>0</v>
      </c>
      <c r="U243" s="34" t="str">
        <f t="shared" si="82"/>
        <v/>
      </c>
      <c r="V243" s="35" t="str">
        <f t="shared" si="90"/>
        <v/>
      </c>
      <c r="W243" s="36"/>
      <c r="X243" s="36"/>
      <c r="Y243" s="36"/>
      <c r="Z243" s="36"/>
      <c r="AA243" s="38"/>
      <c r="AB243" s="38"/>
      <c r="AC243" s="38"/>
      <c r="AD243" s="36"/>
      <c r="AE243" s="38"/>
      <c r="AF243" s="38"/>
      <c r="AH243" s="40"/>
    </row>
    <row r="244" spans="1:38" ht="12.95" customHeight="1" x14ac:dyDescent="0.25">
      <c r="A244" s="88">
        <v>19</v>
      </c>
      <c r="B244" s="21">
        <f t="shared" si="71"/>
        <v>224</v>
      </c>
      <c r="C244" s="21"/>
      <c r="D244" s="21" t="str">
        <f t="shared" si="87"/>
        <v>N</v>
      </c>
      <c r="E244" s="22"/>
      <c r="F244" s="22"/>
      <c r="G244" s="23"/>
      <c r="H244" s="24"/>
      <c r="I244" s="25"/>
      <c r="J244" s="26">
        <f t="shared" si="88"/>
        <v>0</v>
      </c>
      <c r="K244" s="27" t="s">
        <v>18</v>
      </c>
      <c r="L244" s="28">
        <f t="shared" si="89"/>
        <v>0</v>
      </c>
      <c r="M244" s="29">
        <f t="shared" si="79"/>
        <v>0</v>
      </c>
      <c r="N244" s="27" t="s">
        <v>18</v>
      </c>
      <c r="O244" s="30">
        <f t="shared" si="80"/>
        <v>0</v>
      </c>
      <c r="P244" s="29">
        <f>SUMIF('klasyfikacja indywidualna'!$G$3:$G$105,E244,'klasyfikacja indywidualna'!$CD$3:$CD$105)</f>
        <v>0</v>
      </c>
      <c r="Q244" s="31" t="s">
        <v>18</v>
      </c>
      <c r="R244" s="30">
        <f>SUMIF('klasyfikacja indywidualna'!$G$3:$G$105,F244,'klasyfikacja indywidualna'!$CD$3:$CD$105)</f>
        <v>0</v>
      </c>
      <c r="S244" s="32">
        <f>2*SUMIF('klasyfikacja indywidualna'!$G$3:$G$105,E244,'klasyfikacja indywidualna'!$CA$3:$CA$105)+SUMIF('klasyfikacja indywidualna'!$G$3:$G$105,E244,'klasyfikacja indywidualna'!$CB$3:$DB$105)</f>
        <v>0</v>
      </c>
      <c r="T244" s="33">
        <f>2*SUMIF('klasyfikacja indywidualna'!$G$3:$G$105,F244,'klasyfikacja indywidualna'!$CA$3:$CA$105)+SUMIF('klasyfikacja indywidualna'!$G$3:$G$105,F244,'klasyfikacja indywidualna'!$CB$3:$CB$105)</f>
        <v>0</v>
      </c>
      <c r="U244" s="34" t="str">
        <f t="shared" si="82"/>
        <v/>
      </c>
      <c r="V244" s="35" t="str">
        <f t="shared" si="90"/>
        <v/>
      </c>
      <c r="W244" s="36"/>
      <c r="X244" s="36"/>
      <c r="Y244" s="36"/>
      <c r="Z244" s="36"/>
      <c r="AA244" s="38"/>
      <c r="AB244" s="38"/>
      <c r="AC244" s="38"/>
      <c r="AD244" s="36"/>
      <c r="AE244" s="38"/>
      <c r="AF244" s="38"/>
      <c r="AH244" s="40"/>
    </row>
    <row r="245" spans="1:38" ht="12.95" customHeight="1" x14ac:dyDescent="0.25">
      <c r="A245" s="88">
        <v>19</v>
      </c>
      <c r="B245" s="21">
        <f t="shared" si="71"/>
        <v>225</v>
      </c>
      <c r="C245" s="21"/>
      <c r="D245" s="21" t="str">
        <f t="shared" si="87"/>
        <v>N</v>
      </c>
      <c r="E245" s="22"/>
      <c r="F245" s="22"/>
      <c r="G245" s="23"/>
      <c r="H245" s="24"/>
      <c r="I245" s="25"/>
      <c r="J245" s="26">
        <f t="shared" si="88"/>
        <v>0</v>
      </c>
      <c r="K245" s="27" t="s">
        <v>18</v>
      </c>
      <c r="L245" s="28">
        <f t="shared" si="89"/>
        <v>0</v>
      </c>
      <c r="M245" s="29">
        <f t="shared" si="79"/>
        <v>0</v>
      </c>
      <c r="N245" s="27" t="s">
        <v>18</v>
      </c>
      <c r="O245" s="30">
        <f t="shared" si="80"/>
        <v>0</v>
      </c>
      <c r="P245" s="29">
        <f>SUMIF('klasyfikacja indywidualna'!$G$3:$G$105,E245,'klasyfikacja indywidualna'!$CD$3:$CD$105)</f>
        <v>0</v>
      </c>
      <c r="Q245" s="31" t="s">
        <v>18</v>
      </c>
      <c r="R245" s="30">
        <f>SUMIF('klasyfikacja indywidualna'!$G$3:$G$105,F245,'klasyfikacja indywidualna'!$CD$3:$CD$105)</f>
        <v>0</v>
      </c>
      <c r="S245" s="32">
        <f>2*SUMIF('klasyfikacja indywidualna'!$G$3:$G$105,E245,'klasyfikacja indywidualna'!$CA$3:$CA$105)+SUMIF('klasyfikacja indywidualna'!$G$3:$G$105,E245,'klasyfikacja indywidualna'!$CB$3:$DB$105)</f>
        <v>0</v>
      </c>
      <c r="T245" s="33">
        <f>2*SUMIF('klasyfikacja indywidualna'!$G$3:$G$105,F245,'klasyfikacja indywidualna'!$CA$3:$CA$105)+SUMIF('klasyfikacja indywidualna'!$G$3:$G$105,F245,'klasyfikacja indywidualna'!$CB$3:$CB$105)</f>
        <v>0</v>
      </c>
      <c r="U245" s="34" t="str">
        <f t="shared" si="82"/>
        <v/>
      </c>
      <c r="V245" s="35" t="str">
        <f t="shared" si="90"/>
        <v/>
      </c>
      <c r="W245" s="36"/>
      <c r="X245" s="36"/>
      <c r="Y245" s="36"/>
      <c r="Z245" s="36"/>
      <c r="AA245" s="38"/>
      <c r="AB245" s="38"/>
      <c r="AC245" s="38"/>
      <c r="AD245" s="36"/>
      <c r="AE245" s="38"/>
      <c r="AF245" s="38"/>
      <c r="AH245" s="40"/>
    </row>
    <row r="246" spans="1:38" ht="12.95" customHeight="1" x14ac:dyDescent="0.25">
      <c r="A246" s="88">
        <v>19</v>
      </c>
      <c r="B246" s="21">
        <f t="shared" si="71"/>
        <v>226</v>
      </c>
      <c r="C246" s="21"/>
      <c r="D246" s="21" t="str">
        <f t="shared" si="87"/>
        <v>N</v>
      </c>
      <c r="E246" s="22"/>
      <c r="F246" s="22"/>
      <c r="G246" s="23"/>
      <c r="H246" s="24"/>
      <c r="I246" s="25"/>
      <c r="J246" s="26">
        <f t="shared" si="88"/>
        <v>0</v>
      </c>
      <c r="K246" s="27" t="s">
        <v>18</v>
      </c>
      <c r="L246" s="28">
        <f t="shared" si="89"/>
        <v>0</v>
      </c>
      <c r="M246" s="29">
        <f t="shared" si="79"/>
        <v>0</v>
      </c>
      <c r="N246" s="27" t="s">
        <v>18</v>
      </c>
      <c r="O246" s="30">
        <f t="shared" si="80"/>
        <v>0</v>
      </c>
      <c r="P246" s="29">
        <f>SUMIF('klasyfikacja indywidualna'!$G$3:$G$105,E246,'klasyfikacja indywidualna'!$CD$3:$CD$105)</f>
        <v>0</v>
      </c>
      <c r="Q246" s="31" t="s">
        <v>18</v>
      </c>
      <c r="R246" s="30">
        <f>SUMIF('klasyfikacja indywidualna'!$G$3:$G$105,F246,'klasyfikacja indywidualna'!$CD$3:$CD$105)</f>
        <v>0</v>
      </c>
      <c r="S246" s="32">
        <f>2*SUMIF('klasyfikacja indywidualna'!$G$3:$G$105,E246,'klasyfikacja indywidualna'!$CA$3:$CA$105)+SUMIF('klasyfikacja indywidualna'!$G$3:$G$105,E246,'klasyfikacja indywidualna'!$CB$3:$DB$105)</f>
        <v>0</v>
      </c>
      <c r="T246" s="33">
        <f>2*SUMIF('klasyfikacja indywidualna'!$G$3:$G$105,F246,'klasyfikacja indywidualna'!$CA$3:$CA$105)+SUMIF('klasyfikacja indywidualna'!$G$3:$G$105,F246,'klasyfikacja indywidualna'!$CB$3:$CB$105)</f>
        <v>0</v>
      </c>
      <c r="U246" s="34" t="str">
        <f t="shared" si="82"/>
        <v/>
      </c>
      <c r="V246" s="35" t="str">
        <f t="shared" si="90"/>
        <v/>
      </c>
      <c r="W246" s="36"/>
      <c r="X246" s="36"/>
      <c r="Y246" s="36"/>
      <c r="Z246" s="36"/>
      <c r="AA246" s="38"/>
      <c r="AB246" s="38"/>
      <c r="AC246" s="38"/>
      <c r="AD246" s="36"/>
      <c r="AE246" s="38"/>
      <c r="AF246" s="38"/>
      <c r="AH246" s="40"/>
    </row>
    <row r="247" spans="1:38" ht="12.95" customHeight="1" x14ac:dyDescent="0.25">
      <c r="A247" s="88">
        <v>19</v>
      </c>
      <c r="B247" s="21">
        <f t="shared" si="71"/>
        <v>227</v>
      </c>
      <c r="C247" s="21"/>
      <c r="D247" s="21" t="str">
        <f t="shared" si="87"/>
        <v>N</v>
      </c>
      <c r="E247" s="22"/>
      <c r="F247" s="22"/>
      <c r="G247" s="23"/>
      <c r="H247" s="24"/>
      <c r="I247" s="25"/>
      <c r="J247" s="26">
        <f t="shared" si="88"/>
        <v>0</v>
      </c>
      <c r="K247" s="27" t="s">
        <v>18</v>
      </c>
      <c r="L247" s="28">
        <f t="shared" si="89"/>
        <v>0</v>
      </c>
      <c r="M247" s="29">
        <f t="shared" si="79"/>
        <v>0</v>
      </c>
      <c r="N247" s="27" t="s">
        <v>18</v>
      </c>
      <c r="O247" s="30">
        <f t="shared" si="80"/>
        <v>0</v>
      </c>
      <c r="P247" s="29">
        <f>SUMIF('klasyfikacja indywidualna'!$G$3:$G$105,E247,'klasyfikacja indywidualna'!$CD$3:$CD$105)</f>
        <v>0</v>
      </c>
      <c r="Q247" s="31" t="s">
        <v>18</v>
      </c>
      <c r="R247" s="30">
        <f>SUMIF('klasyfikacja indywidualna'!$G$3:$G$105,F247,'klasyfikacja indywidualna'!$CD$3:$CD$105)</f>
        <v>0</v>
      </c>
      <c r="S247" s="32">
        <f>2*SUMIF('klasyfikacja indywidualna'!$G$3:$G$105,E247,'klasyfikacja indywidualna'!$CA$3:$CA$105)+SUMIF('klasyfikacja indywidualna'!$G$3:$G$105,E247,'klasyfikacja indywidualna'!$CB$3:$DB$105)</f>
        <v>0</v>
      </c>
      <c r="T247" s="33">
        <f>2*SUMIF('klasyfikacja indywidualna'!$G$3:$G$105,F247,'klasyfikacja indywidualna'!$CA$3:$CA$105)+SUMIF('klasyfikacja indywidualna'!$G$3:$G$105,F247,'klasyfikacja indywidualna'!$CB$3:$CB$105)</f>
        <v>0</v>
      </c>
      <c r="U247" s="34" t="str">
        <f t="shared" si="82"/>
        <v/>
      </c>
      <c r="V247" s="35" t="str">
        <f t="shared" si="90"/>
        <v/>
      </c>
      <c r="W247" s="36"/>
      <c r="X247" s="36"/>
      <c r="Y247" s="36"/>
      <c r="Z247" s="36"/>
      <c r="AA247" s="38"/>
      <c r="AB247" s="38"/>
      <c r="AC247" s="38"/>
      <c r="AD247" s="36"/>
      <c r="AE247" s="38"/>
      <c r="AF247" s="38"/>
      <c r="AH247" s="40"/>
    </row>
    <row r="248" spans="1:38" ht="12.95" customHeight="1" x14ac:dyDescent="0.25">
      <c r="A248" s="88">
        <v>19</v>
      </c>
      <c r="B248" s="21">
        <f t="shared" si="71"/>
        <v>228</v>
      </c>
      <c r="C248" s="44"/>
      <c r="D248" s="44" t="str">
        <f t="shared" si="87"/>
        <v>N</v>
      </c>
      <c r="E248" s="45"/>
      <c r="F248" s="45"/>
      <c r="G248" s="46"/>
      <c r="H248" s="47"/>
      <c r="I248" s="48"/>
      <c r="J248" s="49">
        <f t="shared" si="88"/>
        <v>0</v>
      </c>
      <c r="K248" s="50" t="s">
        <v>18</v>
      </c>
      <c r="L248" s="51">
        <f t="shared" si="89"/>
        <v>0</v>
      </c>
      <c r="M248" s="52">
        <f t="shared" si="79"/>
        <v>0</v>
      </c>
      <c r="N248" s="50" t="s">
        <v>18</v>
      </c>
      <c r="O248" s="53">
        <f t="shared" si="80"/>
        <v>0</v>
      </c>
      <c r="P248" s="52">
        <f>SUMIF('klasyfikacja indywidualna'!$G$3:$G$105,E248,'klasyfikacja indywidualna'!$CD$3:$CD$105)</f>
        <v>0</v>
      </c>
      <c r="Q248" s="54" t="s">
        <v>18</v>
      </c>
      <c r="R248" s="53">
        <f>SUMIF('klasyfikacja indywidualna'!$G$3:$G$105,F248,'klasyfikacja indywidualna'!$CD$3:$CD$105)</f>
        <v>0</v>
      </c>
      <c r="S248" s="55">
        <f>2*SUMIF('klasyfikacja indywidualna'!$G$3:$G$105,E248,'klasyfikacja indywidualna'!$CA$3:$CA$105)+SUMIF('klasyfikacja indywidualna'!$G$3:$G$105,E248,'klasyfikacja indywidualna'!$CB$3:$DB$105)</f>
        <v>0</v>
      </c>
      <c r="T248" s="56">
        <f>2*SUMIF('klasyfikacja indywidualna'!$G$3:$G$105,F248,'klasyfikacja indywidualna'!$CA$3:$CA$105)+SUMIF('klasyfikacja indywidualna'!$G$3:$G$105,F248,'klasyfikacja indywidualna'!$CB$3:$CB$105)</f>
        <v>0</v>
      </c>
      <c r="U248" s="34" t="str">
        <f t="shared" si="82"/>
        <v/>
      </c>
      <c r="V248" s="35" t="str">
        <f t="shared" si="90"/>
        <v/>
      </c>
      <c r="W248" s="36"/>
      <c r="X248" s="36"/>
      <c r="Y248" s="36"/>
      <c r="Z248" s="36"/>
      <c r="AA248" s="38"/>
      <c r="AB248" s="38"/>
      <c r="AC248" s="38"/>
      <c r="AD248" s="36"/>
      <c r="AE248" s="38"/>
      <c r="AF248" s="38"/>
      <c r="AH248" s="40"/>
    </row>
    <row r="249" spans="1:38" s="68" customFormat="1" ht="6" customHeight="1" x14ac:dyDescent="0.2">
      <c r="A249" s="57"/>
      <c r="B249" s="58"/>
      <c r="C249" s="58"/>
      <c r="D249" s="58"/>
      <c r="E249" s="59"/>
      <c r="F249" s="59"/>
      <c r="G249" s="60"/>
      <c r="H249" s="58"/>
      <c r="I249" s="58"/>
      <c r="J249" s="61"/>
      <c r="K249" s="62"/>
      <c r="L249" s="63"/>
      <c r="M249" s="61"/>
      <c r="N249" s="62"/>
      <c r="O249" s="63"/>
      <c r="P249" s="61"/>
      <c r="Q249" s="62"/>
      <c r="R249" s="63"/>
      <c r="S249" s="62"/>
      <c r="T249" s="64"/>
      <c r="U249" s="65" t="str">
        <f t="shared" si="82"/>
        <v/>
      </c>
      <c r="V249" s="66"/>
      <c r="W249" s="36"/>
      <c r="X249" s="67"/>
      <c r="Y249" s="67"/>
      <c r="Z249" s="67"/>
      <c r="AD249" s="67"/>
      <c r="AG249" s="69"/>
      <c r="AH249" s="86"/>
      <c r="AI249" s="69"/>
      <c r="AJ249" s="69"/>
      <c r="AK249" s="70"/>
      <c r="AL249" s="70"/>
    </row>
    <row r="250" spans="1:38" ht="12.95" customHeight="1" x14ac:dyDescent="0.25">
      <c r="A250" s="87">
        <v>20</v>
      </c>
      <c r="B250" s="72">
        <f t="shared" ref="B250:B302" si="91">B248+1</f>
        <v>229</v>
      </c>
      <c r="C250" s="72"/>
      <c r="D250" s="72" t="str">
        <f t="shared" ref="D250:D261" si="92">IF(OR(E250="PAUZA",F250="PAUZA",L250&gt;0,J250&gt;0),"T","N")</f>
        <v>N</v>
      </c>
      <c r="E250" s="73"/>
      <c r="F250" s="73"/>
      <c r="G250" s="74"/>
      <c r="H250" s="75"/>
      <c r="I250" s="76"/>
      <c r="J250" s="77">
        <f t="shared" ref="J250:J261" si="93">IF(P250&gt;0,IF(M250&gt;O250,2,IF(M250=O250,1,0)),0)</f>
        <v>0</v>
      </c>
      <c r="K250" s="78" t="s">
        <v>18</v>
      </c>
      <c r="L250" s="79">
        <f t="shared" ref="L250:L261" si="94">IF(R250&gt;0,IF(O250&gt;M250,2,IF(O250=M250,1,0)),0)</f>
        <v>0</v>
      </c>
      <c r="M250" s="80">
        <f t="shared" si="79"/>
        <v>0</v>
      </c>
      <c r="N250" s="78" t="s">
        <v>18</v>
      </c>
      <c r="O250" s="81">
        <f t="shared" si="80"/>
        <v>0</v>
      </c>
      <c r="P250" s="80">
        <f>SUMIF('klasyfikacja indywidualna'!$G$3:$G$105,E250,'klasyfikacja indywidualna'!$CL$3:$NX$105)</f>
        <v>0</v>
      </c>
      <c r="Q250" s="82" t="s">
        <v>18</v>
      </c>
      <c r="R250" s="81">
        <f>SUMIF('klasyfikacja indywidualna'!$G$3:$G$105,F250,'klasyfikacja indywidualna'!$CL$3:$CL$105)</f>
        <v>0</v>
      </c>
      <c r="S250" s="83">
        <f>2*SUMIF('klasyfikacja indywidualna'!$G$3:$G$105,E250,'klasyfikacja indywidualna'!$CI$3:$CI$105)+SUMIF('klasyfikacja indywidualna'!$G$3:$G$105,E250,'klasyfikacja indywidualna'!$CJ$3:$DJ$105)</f>
        <v>0</v>
      </c>
      <c r="T250" s="84">
        <f>2*SUMIF('klasyfikacja indywidualna'!$G$3:$G$105,F250,'klasyfikacja indywidualna'!$CI$3:$CI$105)+SUMIF('klasyfikacja indywidualna'!$G$3:$G$105,F250,'klasyfikacja indywidualna'!$CJ$3:$CJ$105)</f>
        <v>0</v>
      </c>
      <c r="U250" s="34" t="str">
        <f t="shared" si="82"/>
        <v/>
      </c>
      <c r="V250" s="35" t="str">
        <f t="shared" ref="V250:V261" si="95">IF(OR(E250=V$1,F250=V$1),G250,"")</f>
        <v/>
      </c>
      <c r="W250" s="36"/>
      <c r="X250" s="36"/>
      <c r="Y250" s="36"/>
      <c r="Z250" s="36"/>
      <c r="AA250" s="38"/>
      <c r="AB250" s="38"/>
      <c r="AC250" s="38"/>
      <c r="AD250" s="36"/>
      <c r="AE250" s="38"/>
      <c r="AF250" s="38"/>
      <c r="AH250" s="40"/>
    </row>
    <row r="251" spans="1:38" ht="12.95" customHeight="1" x14ac:dyDescent="0.25">
      <c r="A251" s="88">
        <v>20</v>
      </c>
      <c r="B251" s="21">
        <f t="shared" ref="B251:B313" si="96">B250+1</f>
        <v>230</v>
      </c>
      <c r="C251" s="21"/>
      <c r="D251" s="21" t="str">
        <f t="shared" si="92"/>
        <v>N</v>
      </c>
      <c r="E251" s="22"/>
      <c r="F251" s="22"/>
      <c r="G251" s="23"/>
      <c r="H251" s="24"/>
      <c r="I251" s="25"/>
      <c r="J251" s="26">
        <f t="shared" si="93"/>
        <v>0</v>
      </c>
      <c r="K251" s="27" t="s">
        <v>18</v>
      </c>
      <c r="L251" s="28">
        <f t="shared" si="94"/>
        <v>0</v>
      </c>
      <c r="M251" s="29">
        <f t="shared" si="79"/>
        <v>0</v>
      </c>
      <c r="N251" s="27" t="s">
        <v>18</v>
      </c>
      <c r="O251" s="30">
        <f t="shared" si="80"/>
        <v>0</v>
      </c>
      <c r="P251" s="29">
        <f>SUMIF('klasyfikacja indywidualna'!$G$3:$G$105,E251,'klasyfikacja indywidualna'!$CL$3:$NX$105)</f>
        <v>0</v>
      </c>
      <c r="Q251" s="31" t="s">
        <v>18</v>
      </c>
      <c r="R251" s="30">
        <f>SUMIF('klasyfikacja indywidualna'!$G$3:$G$105,F251,'klasyfikacja indywidualna'!$CL$3:$CL$105)</f>
        <v>0</v>
      </c>
      <c r="S251" s="32">
        <f>2*SUMIF('klasyfikacja indywidualna'!$G$3:$G$105,E251,'klasyfikacja indywidualna'!$CI$3:$CI$105)+SUMIF('klasyfikacja indywidualna'!$G$3:$G$105,E251,'klasyfikacja indywidualna'!$CJ$3:$DJ$105)</f>
        <v>0</v>
      </c>
      <c r="T251" s="33">
        <f>2*SUMIF('klasyfikacja indywidualna'!$G$3:$G$105,F251,'klasyfikacja indywidualna'!$CI$3:$CI$105)+SUMIF('klasyfikacja indywidualna'!$G$3:$G$105,F251,'klasyfikacja indywidualna'!$CJ$3:$CJ$105)</f>
        <v>0</v>
      </c>
      <c r="U251" s="34" t="str">
        <f t="shared" si="82"/>
        <v/>
      </c>
      <c r="V251" s="35" t="str">
        <f t="shared" si="95"/>
        <v/>
      </c>
      <c r="W251" s="36"/>
      <c r="X251" s="36"/>
      <c r="Y251" s="36"/>
      <c r="Z251" s="36"/>
      <c r="AA251" s="38"/>
      <c r="AB251" s="38"/>
      <c r="AC251" s="38"/>
      <c r="AD251" s="36"/>
      <c r="AE251" s="38"/>
      <c r="AF251" s="38"/>
      <c r="AH251" s="40"/>
    </row>
    <row r="252" spans="1:38" ht="12.75" customHeight="1" x14ac:dyDescent="0.25">
      <c r="A252" s="88">
        <v>20</v>
      </c>
      <c r="B252" s="21">
        <f t="shared" si="96"/>
        <v>231</v>
      </c>
      <c r="C252" s="21"/>
      <c r="D252" s="21" t="str">
        <f t="shared" si="92"/>
        <v>N</v>
      </c>
      <c r="E252" s="22"/>
      <c r="F252" s="22"/>
      <c r="G252" s="23"/>
      <c r="H252" s="24"/>
      <c r="I252" s="25"/>
      <c r="J252" s="26">
        <f t="shared" si="93"/>
        <v>0</v>
      </c>
      <c r="K252" s="27" t="s">
        <v>18</v>
      </c>
      <c r="L252" s="28">
        <f t="shared" si="94"/>
        <v>0</v>
      </c>
      <c r="M252" s="29">
        <f t="shared" si="79"/>
        <v>0</v>
      </c>
      <c r="N252" s="27" t="s">
        <v>18</v>
      </c>
      <c r="O252" s="30">
        <f t="shared" si="80"/>
        <v>0</v>
      </c>
      <c r="P252" s="29">
        <f>SUMIF('klasyfikacja indywidualna'!$G$3:$G$105,E252,'klasyfikacja indywidualna'!$CL$3:$NX$105)</f>
        <v>0</v>
      </c>
      <c r="Q252" s="31" t="s">
        <v>18</v>
      </c>
      <c r="R252" s="30">
        <f>SUMIF('klasyfikacja indywidualna'!$G$3:$G$105,F252,'klasyfikacja indywidualna'!$CL$3:$CL$105)</f>
        <v>0</v>
      </c>
      <c r="S252" s="32">
        <f>2*SUMIF('klasyfikacja indywidualna'!$G$3:$G$105,E252,'klasyfikacja indywidualna'!$CI$3:$CI$105)+SUMIF('klasyfikacja indywidualna'!$G$3:$G$105,E252,'klasyfikacja indywidualna'!$CJ$3:$DJ$105)</f>
        <v>0</v>
      </c>
      <c r="T252" s="33">
        <f>2*SUMIF('klasyfikacja indywidualna'!$G$3:$G$105,F252,'klasyfikacja indywidualna'!$CI$3:$CI$105)+SUMIF('klasyfikacja indywidualna'!$G$3:$G$105,F252,'klasyfikacja indywidualna'!$CJ$3:$CJ$105)</f>
        <v>0</v>
      </c>
      <c r="U252" s="34" t="str">
        <f t="shared" si="82"/>
        <v/>
      </c>
      <c r="V252" s="35" t="str">
        <f t="shared" si="95"/>
        <v/>
      </c>
      <c r="W252" s="36"/>
      <c r="X252" s="36"/>
      <c r="Y252" s="36"/>
      <c r="Z252" s="36"/>
      <c r="AA252" s="38"/>
      <c r="AB252" s="38"/>
      <c r="AC252" s="38"/>
      <c r="AD252" s="36"/>
      <c r="AE252" s="38"/>
      <c r="AF252" s="38"/>
      <c r="AH252" s="40"/>
    </row>
    <row r="253" spans="1:38" ht="12.95" customHeight="1" x14ac:dyDescent="0.25">
      <c r="A253" s="88">
        <v>20</v>
      </c>
      <c r="B253" s="21">
        <f t="shared" si="96"/>
        <v>232</v>
      </c>
      <c r="C253" s="21"/>
      <c r="D253" s="21" t="str">
        <f t="shared" si="92"/>
        <v>N</v>
      </c>
      <c r="E253" s="22"/>
      <c r="F253" s="22"/>
      <c r="G253" s="23"/>
      <c r="H253" s="24"/>
      <c r="I253" s="25"/>
      <c r="J253" s="26">
        <f t="shared" si="93"/>
        <v>0</v>
      </c>
      <c r="K253" s="27" t="s">
        <v>18</v>
      </c>
      <c r="L253" s="28">
        <f t="shared" si="94"/>
        <v>0</v>
      </c>
      <c r="M253" s="29">
        <f t="shared" si="79"/>
        <v>0</v>
      </c>
      <c r="N253" s="27" t="s">
        <v>18</v>
      </c>
      <c r="O253" s="30">
        <f t="shared" si="80"/>
        <v>0</v>
      </c>
      <c r="P253" s="29">
        <f>SUMIF('klasyfikacja indywidualna'!$G$3:$G$105,E253,'klasyfikacja indywidualna'!$CL$3:$NX$105)</f>
        <v>0</v>
      </c>
      <c r="Q253" s="31" t="s">
        <v>18</v>
      </c>
      <c r="R253" s="30">
        <f>SUMIF('klasyfikacja indywidualna'!$G$3:$G$105,F253,'klasyfikacja indywidualna'!$CL$3:$CL$105)</f>
        <v>0</v>
      </c>
      <c r="S253" s="32">
        <f>2*SUMIF('klasyfikacja indywidualna'!$G$3:$G$105,E253,'klasyfikacja indywidualna'!$CI$3:$CI$105)+SUMIF('klasyfikacja indywidualna'!$G$3:$G$105,E253,'klasyfikacja indywidualna'!$CJ$3:$DJ$105)</f>
        <v>0</v>
      </c>
      <c r="T253" s="33">
        <f>2*SUMIF('klasyfikacja indywidualna'!$G$3:$G$105,F253,'klasyfikacja indywidualna'!$CI$3:$CI$105)+SUMIF('klasyfikacja indywidualna'!$G$3:$G$105,F253,'klasyfikacja indywidualna'!$CJ$3:$CJ$105)</f>
        <v>0</v>
      </c>
      <c r="U253" s="34" t="str">
        <f t="shared" si="82"/>
        <v/>
      </c>
      <c r="V253" s="35" t="str">
        <f t="shared" si="95"/>
        <v/>
      </c>
      <c r="W253" s="36"/>
      <c r="X253" s="36"/>
      <c r="Y253" s="36"/>
      <c r="Z253" s="36"/>
      <c r="AA253" s="38"/>
      <c r="AB253" s="38"/>
      <c r="AC253" s="38"/>
      <c r="AD253" s="36"/>
      <c r="AE253" s="38"/>
      <c r="AF253" s="38"/>
      <c r="AH253" s="40"/>
    </row>
    <row r="254" spans="1:38" ht="12.95" customHeight="1" x14ac:dyDescent="0.25">
      <c r="A254" s="88">
        <v>20</v>
      </c>
      <c r="B254" s="21">
        <f t="shared" si="96"/>
        <v>233</v>
      </c>
      <c r="C254" s="21"/>
      <c r="D254" s="21" t="str">
        <f t="shared" si="92"/>
        <v>N</v>
      </c>
      <c r="E254" s="22"/>
      <c r="F254" s="22"/>
      <c r="G254" s="23"/>
      <c r="H254" s="24"/>
      <c r="I254" s="25"/>
      <c r="J254" s="26">
        <f t="shared" si="93"/>
        <v>0</v>
      </c>
      <c r="K254" s="27" t="s">
        <v>18</v>
      </c>
      <c r="L254" s="28">
        <f t="shared" si="94"/>
        <v>0</v>
      </c>
      <c r="M254" s="29">
        <f t="shared" si="79"/>
        <v>0</v>
      </c>
      <c r="N254" s="27" t="s">
        <v>18</v>
      </c>
      <c r="O254" s="30">
        <f t="shared" si="80"/>
        <v>0</v>
      </c>
      <c r="P254" s="29">
        <f>SUMIF('klasyfikacja indywidualna'!$G$3:$G$105,E254,'klasyfikacja indywidualna'!$CL$3:$NX$105)</f>
        <v>0</v>
      </c>
      <c r="Q254" s="31" t="s">
        <v>18</v>
      </c>
      <c r="R254" s="30">
        <f>SUMIF('klasyfikacja indywidualna'!$G$3:$G$105,F254,'klasyfikacja indywidualna'!$CL$3:$CL$105)</f>
        <v>0</v>
      </c>
      <c r="S254" s="32">
        <f>2*SUMIF('klasyfikacja indywidualna'!$G$3:$G$105,E254,'klasyfikacja indywidualna'!$CI$3:$CI$105)+SUMIF('klasyfikacja indywidualna'!$G$3:$G$105,E254,'klasyfikacja indywidualna'!$CJ$3:$DJ$105)</f>
        <v>0</v>
      </c>
      <c r="T254" s="33">
        <f>2*SUMIF('klasyfikacja indywidualna'!$G$3:$G$105,F254,'klasyfikacja indywidualna'!$CI$3:$CI$105)+SUMIF('klasyfikacja indywidualna'!$G$3:$G$105,F254,'klasyfikacja indywidualna'!$CJ$3:$CJ$105)</f>
        <v>0</v>
      </c>
      <c r="U254" s="34" t="str">
        <f t="shared" si="82"/>
        <v/>
      </c>
      <c r="V254" s="35" t="str">
        <f t="shared" si="95"/>
        <v/>
      </c>
      <c r="W254" s="36"/>
      <c r="X254" s="36"/>
      <c r="Y254" s="36"/>
      <c r="Z254" s="36"/>
      <c r="AA254" s="38"/>
      <c r="AB254" s="38"/>
      <c r="AC254" s="38"/>
      <c r="AD254" s="36"/>
      <c r="AE254" s="38"/>
      <c r="AF254" s="38"/>
      <c r="AH254" s="40"/>
    </row>
    <row r="255" spans="1:38" ht="12.95" customHeight="1" x14ac:dyDescent="0.25">
      <c r="A255" s="88">
        <v>20</v>
      </c>
      <c r="B255" s="21">
        <f t="shared" si="96"/>
        <v>234</v>
      </c>
      <c r="C255" s="21"/>
      <c r="D255" s="21" t="str">
        <f t="shared" si="92"/>
        <v>N</v>
      </c>
      <c r="E255" s="22"/>
      <c r="F255" s="22"/>
      <c r="G255" s="23"/>
      <c r="H255" s="24"/>
      <c r="I255" s="25"/>
      <c r="J255" s="26">
        <f t="shared" si="93"/>
        <v>0</v>
      </c>
      <c r="K255" s="27" t="s">
        <v>18</v>
      </c>
      <c r="L255" s="28">
        <f t="shared" si="94"/>
        <v>0</v>
      </c>
      <c r="M255" s="29">
        <f t="shared" si="79"/>
        <v>0</v>
      </c>
      <c r="N255" s="27" t="s">
        <v>18</v>
      </c>
      <c r="O255" s="30">
        <f t="shared" si="80"/>
        <v>0</v>
      </c>
      <c r="P255" s="29">
        <f>SUMIF('klasyfikacja indywidualna'!$G$3:$G$105,E255,'klasyfikacja indywidualna'!$CL$3:$NX$105)</f>
        <v>0</v>
      </c>
      <c r="Q255" s="31" t="s">
        <v>18</v>
      </c>
      <c r="R255" s="30">
        <f>SUMIF('klasyfikacja indywidualna'!$G$3:$G$105,F255,'klasyfikacja indywidualna'!$CL$3:$CL$105)</f>
        <v>0</v>
      </c>
      <c r="S255" s="32">
        <f>2*SUMIF('klasyfikacja indywidualna'!$G$3:$G$105,E255,'klasyfikacja indywidualna'!$CI$3:$CI$105)+SUMIF('klasyfikacja indywidualna'!$G$3:$G$105,E255,'klasyfikacja indywidualna'!$CJ$3:$DJ$105)</f>
        <v>0</v>
      </c>
      <c r="T255" s="33">
        <f>2*SUMIF('klasyfikacja indywidualna'!$G$3:$G$105,F255,'klasyfikacja indywidualna'!$CI$3:$CI$105)+SUMIF('klasyfikacja indywidualna'!$G$3:$G$105,F255,'klasyfikacja indywidualna'!$CJ$3:$CJ$105)</f>
        <v>0</v>
      </c>
      <c r="U255" s="34" t="str">
        <f t="shared" si="82"/>
        <v/>
      </c>
      <c r="V255" s="35" t="str">
        <f t="shared" si="95"/>
        <v/>
      </c>
      <c r="W255" s="36"/>
      <c r="X255" s="36"/>
      <c r="Y255" s="36"/>
      <c r="Z255" s="36"/>
      <c r="AA255" s="38"/>
      <c r="AB255" s="38"/>
      <c r="AC255" s="38"/>
      <c r="AD255" s="36"/>
      <c r="AE255" s="38"/>
      <c r="AF255" s="38"/>
      <c r="AH255" s="40"/>
    </row>
    <row r="256" spans="1:38" ht="12.95" customHeight="1" x14ac:dyDescent="0.25">
      <c r="A256" s="88">
        <v>20</v>
      </c>
      <c r="B256" s="21">
        <f t="shared" si="96"/>
        <v>235</v>
      </c>
      <c r="C256" s="21"/>
      <c r="D256" s="21" t="str">
        <f t="shared" si="92"/>
        <v>N</v>
      </c>
      <c r="E256" s="22"/>
      <c r="F256" s="22"/>
      <c r="G256" s="23"/>
      <c r="H256" s="24"/>
      <c r="I256" s="25"/>
      <c r="J256" s="26">
        <f t="shared" si="93"/>
        <v>0</v>
      </c>
      <c r="K256" s="27" t="s">
        <v>18</v>
      </c>
      <c r="L256" s="28">
        <f t="shared" si="94"/>
        <v>0</v>
      </c>
      <c r="M256" s="29">
        <f t="shared" si="79"/>
        <v>0</v>
      </c>
      <c r="N256" s="27" t="s">
        <v>18</v>
      </c>
      <c r="O256" s="30">
        <f t="shared" si="80"/>
        <v>0</v>
      </c>
      <c r="P256" s="29">
        <f>SUMIF('klasyfikacja indywidualna'!$G$3:$G$105,E256,'klasyfikacja indywidualna'!$CL$3:$NX$105)</f>
        <v>0</v>
      </c>
      <c r="Q256" s="31" t="s">
        <v>18</v>
      </c>
      <c r="R256" s="30">
        <f>SUMIF('klasyfikacja indywidualna'!$G$3:$G$105,F256,'klasyfikacja indywidualna'!$CL$3:$CL$105)</f>
        <v>0</v>
      </c>
      <c r="S256" s="32">
        <f>2*SUMIF('klasyfikacja indywidualna'!$G$3:$G$105,E256,'klasyfikacja indywidualna'!$CI$3:$CI$105)+SUMIF('klasyfikacja indywidualna'!$G$3:$G$105,E256,'klasyfikacja indywidualna'!$CJ$3:$DJ$105)</f>
        <v>0</v>
      </c>
      <c r="T256" s="33">
        <f>2*SUMIF('klasyfikacja indywidualna'!$G$3:$G$105,F256,'klasyfikacja indywidualna'!$CI$3:$CI$105)+SUMIF('klasyfikacja indywidualna'!$G$3:$G$105,F256,'klasyfikacja indywidualna'!$CJ$3:$CJ$105)</f>
        <v>0</v>
      </c>
      <c r="U256" s="34" t="str">
        <f t="shared" si="82"/>
        <v/>
      </c>
      <c r="V256" s="35" t="str">
        <f t="shared" si="95"/>
        <v/>
      </c>
      <c r="W256" s="36"/>
      <c r="X256" s="36"/>
      <c r="Y256" s="36"/>
      <c r="Z256" s="36"/>
      <c r="AA256" s="38"/>
      <c r="AB256" s="38"/>
      <c r="AC256" s="38"/>
      <c r="AD256" s="36"/>
      <c r="AE256" s="38"/>
      <c r="AF256" s="38"/>
      <c r="AH256" s="40"/>
    </row>
    <row r="257" spans="1:38" ht="12.95" customHeight="1" x14ac:dyDescent="0.25">
      <c r="A257" s="88">
        <v>20</v>
      </c>
      <c r="B257" s="21">
        <f t="shared" si="96"/>
        <v>236</v>
      </c>
      <c r="C257" s="21"/>
      <c r="D257" s="21" t="str">
        <f t="shared" si="92"/>
        <v>N</v>
      </c>
      <c r="E257" s="22"/>
      <c r="F257" s="22"/>
      <c r="G257" s="23"/>
      <c r="H257" s="24"/>
      <c r="I257" s="25"/>
      <c r="J257" s="26">
        <f t="shared" si="93"/>
        <v>0</v>
      </c>
      <c r="K257" s="27" t="s">
        <v>18</v>
      </c>
      <c r="L257" s="28">
        <f t="shared" si="94"/>
        <v>0</v>
      </c>
      <c r="M257" s="29">
        <f t="shared" si="79"/>
        <v>0</v>
      </c>
      <c r="N257" s="27" t="s">
        <v>18</v>
      </c>
      <c r="O257" s="30">
        <f t="shared" si="80"/>
        <v>0</v>
      </c>
      <c r="P257" s="29">
        <f>SUMIF('klasyfikacja indywidualna'!$G$3:$G$105,E257,'klasyfikacja indywidualna'!$CL$3:$NX$105)</f>
        <v>0</v>
      </c>
      <c r="Q257" s="31" t="s">
        <v>18</v>
      </c>
      <c r="R257" s="30">
        <f>SUMIF('klasyfikacja indywidualna'!$G$3:$G$105,F257,'klasyfikacja indywidualna'!$CL$3:$CL$105)</f>
        <v>0</v>
      </c>
      <c r="S257" s="32">
        <f>2*SUMIF('klasyfikacja indywidualna'!$G$3:$G$105,E257,'klasyfikacja indywidualna'!$CI$3:$CI$105)+SUMIF('klasyfikacja indywidualna'!$G$3:$G$105,E257,'klasyfikacja indywidualna'!$CJ$3:$DJ$105)</f>
        <v>0</v>
      </c>
      <c r="T257" s="33">
        <f>2*SUMIF('klasyfikacja indywidualna'!$G$3:$G$105,F257,'klasyfikacja indywidualna'!$CI$3:$CI$105)+SUMIF('klasyfikacja indywidualna'!$G$3:$G$105,F257,'klasyfikacja indywidualna'!$CJ$3:$CJ$105)</f>
        <v>0</v>
      </c>
      <c r="U257" s="34" t="str">
        <f t="shared" si="82"/>
        <v/>
      </c>
      <c r="V257" s="35" t="str">
        <f t="shared" si="95"/>
        <v/>
      </c>
      <c r="W257" s="36"/>
      <c r="X257" s="36"/>
      <c r="Y257" s="36"/>
      <c r="Z257" s="36"/>
      <c r="AA257" s="38"/>
      <c r="AB257" s="38"/>
      <c r="AC257" s="38"/>
      <c r="AD257" s="36"/>
      <c r="AE257" s="38"/>
      <c r="AF257" s="38"/>
      <c r="AH257" s="40"/>
    </row>
    <row r="258" spans="1:38" ht="12.95" customHeight="1" x14ac:dyDescent="0.25">
      <c r="A258" s="88">
        <v>20</v>
      </c>
      <c r="B258" s="21">
        <f t="shared" si="96"/>
        <v>237</v>
      </c>
      <c r="C258" s="21"/>
      <c r="D258" s="21" t="str">
        <f t="shared" si="92"/>
        <v>N</v>
      </c>
      <c r="E258" s="22"/>
      <c r="F258" s="22"/>
      <c r="G258" s="23"/>
      <c r="H258" s="24"/>
      <c r="I258" s="25"/>
      <c r="J258" s="26">
        <f t="shared" si="93"/>
        <v>0</v>
      </c>
      <c r="K258" s="27" t="s">
        <v>18</v>
      </c>
      <c r="L258" s="28">
        <f t="shared" si="94"/>
        <v>0</v>
      </c>
      <c r="M258" s="29">
        <f t="shared" si="79"/>
        <v>0</v>
      </c>
      <c r="N258" s="27" t="s">
        <v>18</v>
      </c>
      <c r="O258" s="30">
        <f t="shared" si="80"/>
        <v>0</v>
      </c>
      <c r="P258" s="29">
        <f>SUMIF('klasyfikacja indywidualna'!$G$3:$G$105,E258,'klasyfikacja indywidualna'!$CL$3:$NX$105)</f>
        <v>0</v>
      </c>
      <c r="Q258" s="31" t="s">
        <v>18</v>
      </c>
      <c r="R258" s="30">
        <f>SUMIF('klasyfikacja indywidualna'!$G$3:$G$105,F258,'klasyfikacja indywidualna'!$CL$3:$CL$105)</f>
        <v>0</v>
      </c>
      <c r="S258" s="32">
        <f>2*SUMIF('klasyfikacja indywidualna'!$G$3:$G$105,E258,'klasyfikacja indywidualna'!$CI$3:$CI$105)+SUMIF('klasyfikacja indywidualna'!$G$3:$G$105,E258,'klasyfikacja indywidualna'!$CJ$3:$DJ$105)</f>
        <v>0</v>
      </c>
      <c r="T258" s="33">
        <f>2*SUMIF('klasyfikacja indywidualna'!$G$3:$G$105,F258,'klasyfikacja indywidualna'!$CI$3:$CI$105)+SUMIF('klasyfikacja indywidualna'!$G$3:$G$105,F258,'klasyfikacja indywidualna'!$CJ$3:$CJ$105)</f>
        <v>0</v>
      </c>
      <c r="U258" s="34" t="str">
        <f t="shared" si="82"/>
        <v/>
      </c>
      <c r="V258" s="35" t="str">
        <f t="shared" si="95"/>
        <v/>
      </c>
      <c r="W258" s="36"/>
      <c r="X258" s="36"/>
      <c r="Y258" s="36"/>
      <c r="Z258" s="36"/>
      <c r="AA258" s="38"/>
      <c r="AB258" s="38"/>
      <c r="AC258" s="38"/>
      <c r="AD258" s="36"/>
      <c r="AE258" s="38"/>
      <c r="AF258" s="38"/>
      <c r="AH258" s="40"/>
    </row>
    <row r="259" spans="1:38" ht="12.95" customHeight="1" x14ac:dyDescent="0.25">
      <c r="A259" s="88">
        <v>20</v>
      </c>
      <c r="B259" s="21">
        <f t="shared" si="96"/>
        <v>238</v>
      </c>
      <c r="C259" s="21"/>
      <c r="D259" s="21" t="str">
        <f t="shared" si="92"/>
        <v>N</v>
      </c>
      <c r="E259" s="22"/>
      <c r="F259" s="22"/>
      <c r="G259" s="23"/>
      <c r="H259" s="24"/>
      <c r="I259" s="25"/>
      <c r="J259" s="26">
        <f t="shared" si="93"/>
        <v>0</v>
      </c>
      <c r="K259" s="27" t="s">
        <v>18</v>
      </c>
      <c r="L259" s="28">
        <f t="shared" si="94"/>
        <v>0</v>
      </c>
      <c r="M259" s="29">
        <f t="shared" si="79"/>
        <v>0</v>
      </c>
      <c r="N259" s="27" t="s">
        <v>18</v>
      </c>
      <c r="O259" s="30">
        <f t="shared" si="80"/>
        <v>0</v>
      </c>
      <c r="P259" s="29">
        <f>SUMIF('klasyfikacja indywidualna'!$G$3:$G$105,E259,'klasyfikacja indywidualna'!$CL$3:$NX$105)</f>
        <v>0</v>
      </c>
      <c r="Q259" s="31" t="s">
        <v>18</v>
      </c>
      <c r="R259" s="30">
        <f>SUMIF('klasyfikacja indywidualna'!$G$3:$G$105,F259,'klasyfikacja indywidualna'!$CL$3:$CL$105)</f>
        <v>0</v>
      </c>
      <c r="S259" s="32">
        <f>2*SUMIF('klasyfikacja indywidualna'!$G$3:$G$105,E259,'klasyfikacja indywidualna'!$CI$3:$CI$105)+SUMIF('klasyfikacja indywidualna'!$G$3:$G$105,E259,'klasyfikacja indywidualna'!$CJ$3:$DJ$105)</f>
        <v>0</v>
      </c>
      <c r="T259" s="33">
        <f>2*SUMIF('klasyfikacja indywidualna'!$G$3:$G$105,F259,'klasyfikacja indywidualna'!$CI$3:$CI$105)+SUMIF('klasyfikacja indywidualna'!$G$3:$G$105,F259,'klasyfikacja indywidualna'!$CJ$3:$CJ$105)</f>
        <v>0</v>
      </c>
      <c r="U259" s="34" t="str">
        <f t="shared" si="82"/>
        <v/>
      </c>
      <c r="V259" s="35" t="str">
        <f t="shared" si="95"/>
        <v/>
      </c>
      <c r="W259" s="36"/>
      <c r="X259" s="36"/>
      <c r="Y259" s="36"/>
      <c r="Z259" s="36"/>
      <c r="AA259" s="38"/>
      <c r="AB259" s="38"/>
      <c r="AC259" s="38"/>
      <c r="AD259" s="36"/>
      <c r="AE259" s="38"/>
      <c r="AF259" s="38"/>
      <c r="AH259" s="40"/>
    </row>
    <row r="260" spans="1:38" ht="12.95" customHeight="1" x14ac:dyDescent="0.25">
      <c r="A260" s="88">
        <v>20</v>
      </c>
      <c r="B260" s="21">
        <f t="shared" si="96"/>
        <v>239</v>
      </c>
      <c r="C260" s="21"/>
      <c r="D260" s="21" t="str">
        <f t="shared" si="92"/>
        <v>N</v>
      </c>
      <c r="E260" s="22"/>
      <c r="F260" s="22"/>
      <c r="G260" s="23"/>
      <c r="H260" s="24"/>
      <c r="I260" s="25"/>
      <c r="J260" s="26">
        <f t="shared" si="93"/>
        <v>0</v>
      </c>
      <c r="K260" s="27" t="s">
        <v>18</v>
      </c>
      <c r="L260" s="28">
        <f t="shared" si="94"/>
        <v>0</v>
      </c>
      <c r="M260" s="29">
        <f t="shared" si="79"/>
        <v>0</v>
      </c>
      <c r="N260" s="27" t="s">
        <v>18</v>
      </c>
      <c r="O260" s="30">
        <f t="shared" si="80"/>
        <v>0</v>
      </c>
      <c r="P260" s="29">
        <f>SUMIF('klasyfikacja indywidualna'!$G$3:$G$105,E260,'klasyfikacja indywidualna'!$CL$3:$NX$105)</f>
        <v>0</v>
      </c>
      <c r="Q260" s="31" t="s">
        <v>18</v>
      </c>
      <c r="R260" s="30">
        <f>SUMIF('klasyfikacja indywidualna'!$G$3:$G$105,F260,'klasyfikacja indywidualna'!$CL$3:$CL$105)</f>
        <v>0</v>
      </c>
      <c r="S260" s="32">
        <f>2*SUMIF('klasyfikacja indywidualna'!$G$3:$G$105,E260,'klasyfikacja indywidualna'!$CI$3:$CI$105)+SUMIF('klasyfikacja indywidualna'!$G$3:$G$105,E260,'klasyfikacja indywidualna'!$CJ$3:$DJ$105)</f>
        <v>0</v>
      </c>
      <c r="T260" s="33">
        <f>2*SUMIF('klasyfikacja indywidualna'!$G$3:$G$105,F260,'klasyfikacja indywidualna'!$CI$3:$CI$105)+SUMIF('klasyfikacja indywidualna'!$G$3:$G$105,F260,'klasyfikacja indywidualna'!$CJ$3:$CJ$105)</f>
        <v>0</v>
      </c>
      <c r="U260" s="34" t="str">
        <f t="shared" si="82"/>
        <v/>
      </c>
      <c r="V260" s="35" t="str">
        <f t="shared" si="95"/>
        <v/>
      </c>
      <c r="W260" s="36"/>
      <c r="X260" s="36"/>
      <c r="Y260" s="36"/>
      <c r="Z260" s="36"/>
      <c r="AA260" s="38"/>
      <c r="AB260" s="38"/>
      <c r="AC260" s="38"/>
      <c r="AD260" s="36"/>
      <c r="AE260" s="38"/>
      <c r="AF260" s="38"/>
      <c r="AH260" s="40"/>
    </row>
    <row r="261" spans="1:38" ht="12.95" customHeight="1" x14ac:dyDescent="0.25">
      <c r="A261" s="88">
        <v>20</v>
      </c>
      <c r="B261" s="21">
        <f t="shared" si="96"/>
        <v>240</v>
      </c>
      <c r="C261" s="21"/>
      <c r="D261" s="21" t="str">
        <f t="shared" si="92"/>
        <v>N</v>
      </c>
      <c r="E261" s="22"/>
      <c r="F261" s="22"/>
      <c r="G261" s="23"/>
      <c r="H261" s="24"/>
      <c r="I261" s="25"/>
      <c r="J261" s="26">
        <f t="shared" si="93"/>
        <v>0</v>
      </c>
      <c r="K261" s="27" t="s">
        <v>18</v>
      </c>
      <c r="L261" s="28">
        <f t="shared" si="94"/>
        <v>0</v>
      </c>
      <c r="M261" s="29">
        <f t="shared" si="79"/>
        <v>0</v>
      </c>
      <c r="N261" s="27" t="s">
        <v>18</v>
      </c>
      <c r="O261" s="30">
        <f t="shared" si="80"/>
        <v>0</v>
      </c>
      <c r="P261" s="29">
        <f>SUMIF('klasyfikacja indywidualna'!$G$3:$G$105,E261,'klasyfikacja indywidualna'!$CL$3:$NX$105)</f>
        <v>0</v>
      </c>
      <c r="Q261" s="31" t="s">
        <v>18</v>
      </c>
      <c r="R261" s="30">
        <f>SUMIF('klasyfikacja indywidualna'!$G$3:$G$105,F261,'klasyfikacja indywidualna'!$CL$3:$CL$105)</f>
        <v>0</v>
      </c>
      <c r="S261" s="32">
        <f>2*SUMIF('klasyfikacja indywidualna'!$G$3:$G$105,E261,'klasyfikacja indywidualna'!$CI$3:$CI$105)+SUMIF('klasyfikacja indywidualna'!$G$3:$G$105,E261,'klasyfikacja indywidualna'!$CJ$3:$DJ$105)</f>
        <v>0</v>
      </c>
      <c r="T261" s="33">
        <f>2*SUMIF('klasyfikacja indywidualna'!$G$3:$G$105,F261,'klasyfikacja indywidualna'!$CI$3:$CI$105)+SUMIF('klasyfikacja indywidualna'!$G$3:$G$105,F261,'klasyfikacja indywidualna'!$CJ$3:$CJ$105)</f>
        <v>0</v>
      </c>
      <c r="U261" s="34" t="str">
        <f t="shared" si="82"/>
        <v/>
      </c>
      <c r="V261" s="35" t="str">
        <f t="shared" si="95"/>
        <v/>
      </c>
      <c r="W261" s="36"/>
      <c r="X261" s="36"/>
      <c r="Y261" s="36"/>
      <c r="Z261" s="36"/>
      <c r="AA261" s="38"/>
      <c r="AB261" s="38"/>
      <c r="AC261" s="38"/>
      <c r="AD261" s="36"/>
      <c r="AE261" s="38"/>
      <c r="AF261" s="38"/>
      <c r="AH261" s="40"/>
    </row>
    <row r="262" spans="1:38" s="68" customFormat="1" ht="6" customHeight="1" x14ac:dyDescent="0.2">
      <c r="A262" s="57"/>
      <c r="B262" s="58"/>
      <c r="C262" s="58"/>
      <c r="D262" s="58"/>
      <c r="E262" s="59"/>
      <c r="F262" s="59"/>
      <c r="G262" s="60"/>
      <c r="H262" s="58"/>
      <c r="I262" s="58"/>
      <c r="J262" s="61"/>
      <c r="K262" s="62"/>
      <c r="L262" s="63"/>
      <c r="M262" s="61"/>
      <c r="N262" s="62"/>
      <c r="O262" s="63"/>
      <c r="P262" s="61"/>
      <c r="Q262" s="62"/>
      <c r="R262" s="63"/>
      <c r="S262" s="62"/>
      <c r="T262" s="64"/>
      <c r="U262" s="65" t="str">
        <f t="shared" si="82"/>
        <v/>
      </c>
      <c r="V262" s="66"/>
      <c r="W262" s="36"/>
      <c r="X262" s="67"/>
      <c r="Y262" s="67"/>
      <c r="Z262" s="67"/>
      <c r="AD262" s="67"/>
      <c r="AG262" s="69"/>
      <c r="AH262" s="86"/>
      <c r="AI262" s="69"/>
      <c r="AJ262" s="69"/>
      <c r="AK262" s="70"/>
      <c r="AL262" s="70"/>
    </row>
    <row r="263" spans="1:38" ht="12.95" customHeight="1" x14ac:dyDescent="0.25">
      <c r="A263" s="87">
        <v>21</v>
      </c>
      <c r="B263" s="72">
        <f t="shared" si="91"/>
        <v>241</v>
      </c>
      <c r="C263" s="21"/>
      <c r="D263" s="21" t="str">
        <f t="shared" ref="D263:D274" si="97">IF(OR(E263="PAUZA",F263="PAUZA",L263&gt;0,J263&gt;0),"T","N")</f>
        <v>N</v>
      </c>
      <c r="E263" s="22"/>
      <c r="F263" s="22"/>
      <c r="G263" s="23"/>
      <c r="H263" s="24"/>
      <c r="I263" s="25"/>
      <c r="J263" s="26">
        <f t="shared" ref="J263:J274" si="98">IF(P263&gt;0,IF(M263&gt;O263,2,IF(M263=O263,1,0)),0)</f>
        <v>0</v>
      </c>
      <c r="K263" s="27" t="s">
        <v>18</v>
      </c>
      <c r="L263" s="28">
        <f t="shared" ref="L263:L274" si="99">IF(R263&gt;0,IF(O263&gt;M263,2,IF(O263=M263,1,0)),0)</f>
        <v>0</v>
      </c>
      <c r="M263" s="29">
        <f t="shared" ref="M263:M326" si="100">IF(P263&gt;R263,S263+2,S263)</f>
        <v>0</v>
      </c>
      <c r="N263" s="27" t="s">
        <v>18</v>
      </c>
      <c r="O263" s="30">
        <f t="shared" ref="O263:O326" si="101">IF(R263&gt;P263,T263+2,T263)</f>
        <v>0</v>
      </c>
      <c r="P263" s="29">
        <f>SUMIF('klasyfikacja indywidualna'!$G$3:$G$105,E263,'klasyfikacja indywidualna'!$CT$3:$ON$105)</f>
        <v>0</v>
      </c>
      <c r="Q263" s="31" t="s">
        <v>18</v>
      </c>
      <c r="R263" s="30">
        <f>SUMIF('klasyfikacja indywidualna'!$G$3:$G$105,F263,'klasyfikacja indywidualna'!$CT$3:$CT$105)</f>
        <v>0</v>
      </c>
      <c r="S263" s="32">
        <f>2*SUMIF('klasyfikacja indywidualna'!$G$3:$G$105,E263,'klasyfikacja indywidualna'!$CQ$3:$CQ$105)+SUMIF('klasyfikacja indywidualna'!$G$3:$G$105,E263,'klasyfikacja indywidualna'!$CR$3:$DR$105)</f>
        <v>0</v>
      </c>
      <c r="T263" s="33">
        <f>2*SUMIF('klasyfikacja indywidualna'!$G$3:$G$105,F263,'klasyfikacja indywidualna'!$CQ$3:$CQ$105)+SUMIF('klasyfikacja indywidualna'!$G$3:$G$105,F263,'klasyfikacja indywidualna'!$CR$3:$CR$105)</f>
        <v>0</v>
      </c>
      <c r="U263" s="34" t="str">
        <f t="shared" si="82"/>
        <v/>
      </c>
      <c r="V263" s="35" t="str">
        <f t="shared" ref="V263:V274" si="102">IF(OR(E263=V$1,F263=V$1),G263,"")</f>
        <v/>
      </c>
      <c r="W263" s="36"/>
      <c r="X263" s="36"/>
      <c r="Y263" s="36"/>
      <c r="Z263" s="36"/>
      <c r="AA263" s="37"/>
      <c r="AB263" s="38"/>
      <c r="AC263" s="38"/>
      <c r="AD263" s="36"/>
      <c r="AE263" s="38"/>
      <c r="AF263" s="38"/>
      <c r="AH263" s="40"/>
    </row>
    <row r="264" spans="1:38" ht="12.95" customHeight="1" x14ac:dyDescent="0.25">
      <c r="A264" s="88">
        <v>21</v>
      </c>
      <c r="B264" s="21">
        <f t="shared" si="96"/>
        <v>242</v>
      </c>
      <c r="C264" s="21"/>
      <c r="D264" s="21" t="str">
        <f t="shared" si="97"/>
        <v>N</v>
      </c>
      <c r="E264" s="22"/>
      <c r="F264" s="22"/>
      <c r="G264" s="23"/>
      <c r="H264" s="24"/>
      <c r="I264" s="25"/>
      <c r="J264" s="26">
        <f t="shared" si="98"/>
        <v>0</v>
      </c>
      <c r="K264" s="27" t="s">
        <v>18</v>
      </c>
      <c r="L264" s="28">
        <f t="shared" si="99"/>
        <v>0</v>
      </c>
      <c r="M264" s="29">
        <f t="shared" si="100"/>
        <v>0</v>
      </c>
      <c r="N264" s="27" t="s">
        <v>18</v>
      </c>
      <c r="O264" s="30">
        <f t="shared" si="101"/>
        <v>0</v>
      </c>
      <c r="P264" s="29">
        <f>SUMIF('klasyfikacja indywidualna'!$G$3:$G$105,E264,'klasyfikacja indywidualna'!$CT$3:$ON$105)</f>
        <v>0</v>
      </c>
      <c r="Q264" s="31" t="s">
        <v>18</v>
      </c>
      <c r="R264" s="30">
        <f>SUMIF('klasyfikacja indywidualna'!$G$3:$G$105,F264,'klasyfikacja indywidualna'!$CT$3:$CT$105)</f>
        <v>0</v>
      </c>
      <c r="S264" s="32">
        <f>2*SUMIF('klasyfikacja indywidualna'!$G$3:$G$105,E264,'klasyfikacja indywidualna'!$CQ$3:$CQ$105)+SUMIF('klasyfikacja indywidualna'!$G$3:$G$105,E264,'klasyfikacja indywidualna'!$CR$3:$DR$105)</f>
        <v>0</v>
      </c>
      <c r="T264" s="33">
        <f>2*SUMIF('klasyfikacja indywidualna'!$G$3:$G$105,F264,'klasyfikacja indywidualna'!$CQ$3:$CQ$105)+SUMIF('klasyfikacja indywidualna'!$G$3:$G$105,F264,'klasyfikacja indywidualna'!$CR$3:$CR$105)</f>
        <v>0</v>
      </c>
      <c r="U264" s="34" t="str">
        <f t="shared" si="82"/>
        <v/>
      </c>
      <c r="V264" s="35" t="str">
        <f t="shared" si="102"/>
        <v/>
      </c>
      <c r="W264" s="36"/>
      <c r="X264" s="36"/>
      <c r="Y264" s="36"/>
      <c r="Z264" s="36"/>
      <c r="AA264" s="38"/>
      <c r="AB264" s="38"/>
      <c r="AC264" s="38"/>
      <c r="AD264" s="36"/>
      <c r="AE264" s="38"/>
      <c r="AF264" s="38"/>
      <c r="AH264" s="40"/>
    </row>
    <row r="265" spans="1:38" ht="12.95" customHeight="1" x14ac:dyDescent="0.25">
      <c r="A265" s="88">
        <v>21</v>
      </c>
      <c r="B265" s="21">
        <f t="shared" si="96"/>
        <v>243</v>
      </c>
      <c r="C265" s="21"/>
      <c r="D265" s="21" t="str">
        <f t="shared" si="97"/>
        <v>N</v>
      </c>
      <c r="E265" s="22"/>
      <c r="F265" s="22"/>
      <c r="G265" s="23"/>
      <c r="H265" s="24"/>
      <c r="I265" s="25"/>
      <c r="J265" s="26">
        <f t="shared" si="98"/>
        <v>0</v>
      </c>
      <c r="K265" s="27" t="s">
        <v>18</v>
      </c>
      <c r="L265" s="28">
        <f t="shared" si="99"/>
        <v>0</v>
      </c>
      <c r="M265" s="29">
        <f t="shared" si="100"/>
        <v>0</v>
      </c>
      <c r="N265" s="27" t="s">
        <v>18</v>
      </c>
      <c r="O265" s="30">
        <f t="shared" si="101"/>
        <v>0</v>
      </c>
      <c r="P265" s="29">
        <f>SUMIF('klasyfikacja indywidualna'!$G$3:$G$105,E265,'klasyfikacja indywidualna'!$CT$3:$ON$105)</f>
        <v>0</v>
      </c>
      <c r="Q265" s="31" t="s">
        <v>18</v>
      </c>
      <c r="R265" s="30">
        <f>SUMIF('klasyfikacja indywidualna'!$G$3:$G$105,F265,'klasyfikacja indywidualna'!$CT$3:$CT$105)</f>
        <v>0</v>
      </c>
      <c r="S265" s="32">
        <f>2*SUMIF('klasyfikacja indywidualna'!$G$3:$G$105,E265,'klasyfikacja indywidualna'!$CQ$3:$CQ$105)+SUMIF('klasyfikacja indywidualna'!$G$3:$G$105,E265,'klasyfikacja indywidualna'!$CR$3:$DR$105)</f>
        <v>0</v>
      </c>
      <c r="T265" s="33">
        <f>2*SUMIF('klasyfikacja indywidualna'!$G$3:$G$105,F265,'klasyfikacja indywidualna'!$CQ$3:$CQ$105)+SUMIF('klasyfikacja indywidualna'!$G$3:$G$105,F265,'klasyfikacja indywidualna'!$CR$3:$CR$105)</f>
        <v>0</v>
      </c>
      <c r="U265" s="34" t="str">
        <f t="shared" si="82"/>
        <v/>
      </c>
      <c r="V265" s="35" t="str">
        <f t="shared" si="102"/>
        <v/>
      </c>
      <c r="W265" s="36"/>
      <c r="X265" s="36"/>
      <c r="Y265" s="36"/>
      <c r="Z265" s="36"/>
      <c r="AA265" s="38"/>
      <c r="AB265" s="38"/>
      <c r="AC265" s="38"/>
      <c r="AD265" s="36"/>
      <c r="AE265" s="38"/>
      <c r="AF265" s="38"/>
      <c r="AH265" s="40"/>
    </row>
    <row r="266" spans="1:38" ht="12.95" customHeight="1" x14ac:dyDescent="0.25">
      <c r="A266" s="88">
        <v>21</v>
      </c>
      <c r="B266" s="21">
        <f t="shared" si="96"/>
        <v>244</v>
      </c>
      <c r="C266" s="21"/>
      <c r="D266" s="21" t="str">
        <f t="shared" si="97"/>
        <v>N</v>
      </c>
      <c r="E266" s="22"/>
      <c r="F266" s="22"/>
      <c r="G266" s="23"/>
      <c r="H266" s="24"/>
      <c r="I266" s="25"/>
      <c r="J266" s="26">
        <f t="shared" si="98"/>
        <v>0</v>
      </c>
      <c r="K266" s="27" t="s">
        <v>18</v>
      </c>
      <c r="L266" s="28">
        <f t="shared" si="99"/>
        <v>0</v>
      </c>
      <c r="M266" s="29">
        <f t="shared" si="100"/>
        <v>0</v>
      </c>
      <c r="N266" s="27" t="s">
        <v>18</v>
      </c>
      <c r="O266" s="30">
        <f t="shared" si="101"/>
        <v>0</v>
      </c>
      <c r="P266" s="29">
        <f>SUMIF('klasyfikacja indywidualna'!$G$3:$G$105,E266,'klasyfikacja indywidualna'!$CT$3:$ON$105)</f>
        <v>0</v>
      </c>
      <c r="Q266" s="31" t="s">
        <v>18</v>
      </c>
      <c r="R266" s="30">
        <f>SUMIF('klasyfikacja indywidualna'!$G$3:$G$105,F266,'klasyfikacja indywidualna'!$CT$3:$CT$105)</f>
        <v>0</v>
      </c>
      <c r="S266" s="32">
        <f>2*SUMIF('klasyfikacja indywidualna'!$G$3:$G$105,E266,'klasyfikacja indywidualna'!$CQ$3:$CQ$105)+SUMIF('klasyfikacja indywidualna'!$G$3:$G$105,E266,'klasyfikacja indywidualna'!$CR$3:$DR$105)</f>
        <v>0</v>
      </c>
      <c r="T266" s="33">
        <f>2*SUMIF('klasyfikacja indywidualna'!$G$3:$G$105,F266,'klasyfikacja indywidualna'!$CQ$3:$CQ$105)+SUMIF('klasyfikacja indywidualna'!$G$3:$G$105,F266,'klasyfikacja indywidualna'!$CR$3:$CR$105)</f>
        <v>0</v>
      </c>
      <c r="U266" s="34" t="str">
        <f t="shared" si="82"/>
        <v/>
      </c>
      <c r="V266" s="35" t="str">
        <f t="shared" si="102"/>
        <v/>
      </c>
      <c r="W266" s="36"/>
      <c r="X266" s="36"/>
      <c r="Y266" s="36"/>
      <c r="Z266" s="36"/>
      <c r="AA266" s="38"/>
      <c r="AB266" s="38"/>
      <c r="AC266" s="38"/>
      <c r="AD266" s="36"/>
      <c r="AE266" s="38"/>
      <c r="AF266" s="38"/>
      <c r="AH266" s="40"/>
    </row>
    <row r="267" spans="1:38" ht="12.95" customHeight="1" x14ac:dyDescent="0.25">
      <c r="A267" s="88">
        <v>21</v>
      </c>
      <c r="B267" s="21">
        <f t="shared" si="96"/>
        <v>245</v>
      </c>
      <c r="C267" s="21"/>
      <c r="D267" s="21" t="str">
        <f t="shared" si="97"/>
        <v>N</v>
      </c>
      <c r="E267" s="22"/>
      <c r="F267" s="22"/>
      <c r="G267" s="23"/>
      <c r="H267" s="24"/>
      <c r="I267" s="25"/>
      <c r="J267" s="26">
        <f t="shared" si="98"/>
        <v>0</v>
      </c>
      <c r="K267" s="27" t="s">
        <v>18</v>
      </c>
      <c r="L267" s="28">
        <f t="shared" si="99"/>
        <v>0</v>
      </c>
      <c r="M267" s="29">
        <f t="shared" si="100"/>
        <v>0</v>
      </c>
      <c r="N267" s="27" t="s">
        <v>18</v>
      </c>
      <c r="O267" s="30">
        <f t="shared" si="101"/>
        <v>0</v>
      </c>
      <c r="P267" s="29">
        <f>SUMIF('klasyfikacja indywidualna'!$G$3:$G$105,E267,'klasyfikacja indywidualna'!$CT$3:$ON$105)</f>
        <v>0</v>
      </c>
      <c r="Q267" s="31" t="s">
        <v>18</v>
      </c>
      <c r="R267" s="30">
        <f>SUMIF('klasyfikacja indywidualna'!$G$3:$G$105,F267,'klasyfikacja indywidualna'!$CT$3:$CT$105)</f>
        <v>0</v>
      </c>
      <c r="S267" s="32">
        <f>2*SUMIF('klasyfikacja indywidualna'!$G$3:$G$105,E267,'klasyfikacja indywidualna'!$CQ$3:$CQ$105)+SUMIF('klasyfikacja indywidualna'!$G$3:$G$105,E267,'klasyfikacja indywidualna'!$CR$3:$DR$105)</f>
        <v>0</v>
      </c>
      <c r="T267" s="33">
        <f>2*SUMIF('klasyfikacja indywidualna'!$G$3:$G$105,F267,'klasyfikacja indywidualna'!$CQ$3:$CQ$105)+SUMIF('klasyfikacja indywidualna'!$G$3:$G$105,F267,'klasyfikacja indywidualna'!$CR$3:$CR$105)</f>
        <v>0</v>
      </c>
      <c r="U267" s="34" t="str">
        <f t="shared" si="82"/>
        <v/>
      </c>
      <c r="V267" s="35" t="str">
        <f t="shared" si="102"/>
        <v/>
      </c>
      <c r="W267" s="36"/>
      <c r="X267" s="36"/>
      <c r="Y267" s="36"/>
      <c r="Z267" s="36"/>
      <c r="AA267" s="38"/>
      <c r="AB267" s="38"/>
      <c r="AC267" s="38"/>
      <c r="AD267" s="36"/>
      <c r="AE267" s="38"/>
      <c r="AF267" s="38"/>
      <c r="AH267" s="40"/>
    </row>
    <row r="268" spans="1:38" ht="12.95" customHeight="1" x14ac:dyDescent="0.25">
      <c r="A268" s="88">
        <v>21</v>
      </c>
      <c r="B268" s="21">
        <f t="shared" si="96"/>
        <v>246</v>
      </c>
      <c r="C268" s="21"/>
      <c r="D268" s="21" t="str">
        <f t="shared" si="97"/>
        <v>N</v>
      </c>
      <c r="E268" s="22"/>
      <c r="F268" s="22"/>
      <c r="G268" s="23"/>
      <c r="H268" s="24"/>
      <c r="I268" s="25"/>
      <c r="J268" s="26">
        <f t="shared" si="98"/>
        <v>0</v>
      </c>
      <c r="K268" s="27" t="s">
        <v>18</v>
      </c>
      <c r="L268" s="28">
        <f t="shared" si="99"/>
        <v>0</v>
      </c>
      <c r="M268" s="29">
        <f t="shared" si="100"/>
        <v>0</v>
      </c>
      <c r="N268" s="27" t="s">
        <v>18</v>
      </c>
      <c r="O268" s="30">
        <f t="shared" si="101"/>
        <v>0</v>
      </c>
      <c r="P268" s="29">
        <f>SUMIF('klasyfikacja indywidualna'!$G$3:$G$105,E268,'klasyfikacja indywidualna'!$CT$3:$ON$105)</f>
        <v>0</v>
      </c>
      <c r="Q268" s="31" t="s">
        <v>18</v>
      </c>
      <c r="R268" s="30">
        <f>SUMIF('klasyfikacja indywidualna'!$G$3:$G$105,F268,'klasyfikacja indywidualna'!$CT$3:$CT$105)</f>
        <v>0</v>
      </c>
      <c r="S268" s="32">
        <f>2*SUMIF('klasyfikacja indywidualna'!$G$3:$G$105,E268,'klasyfikacja indywidualna'!$CQ$3:$CQ$105)+SUMIF('klasyfikacja indywidualna'!$G$3:$G$105,E268,'klasyfikacja indywidualna'!$CR$3:$DR$105)</f>
        <v>0</v>
      </c>
      <c r="T268" s="33">
        <f>2*SUMIF('klasyfikacja indywidualna'!$G$3:$G$105,F268,'klasyfikacja indywidualna'!$CQ$3:$CQ$105)+SUMIF('klasyfikacja indywidualna'!$G$3:$G$105,F268,'klasyfikacja indywidualna'!$CR$3:$CR$105)</f>
        <v>0</v>
      </c>
      <c r="U268" s="34" t="str">
        <f t="shared" si="82"/>
        <v/>
      </c>
      <c r="V268" s="35" t="str">
        <f t="shared" si="102"/>
        <v/>
      </c>
      <c r="W268" s="36"/>
      <c r="X268" s="36"/>
      <c r="Y268" s="36"/>
      <c r="Z268" s="36"/>
      <c r="AA268" s="38"/>
      <c r="AB268" s="38"/>
      <c r="AC268" s="38"/>
      <c r="AD268" s="36"/>
      <c r="AE268" s="38"/>
      <c r="AF268" s="38"/>
      <c r="AH268" s="40"/>
    </row>
    <row r="269" spans="1:38" ht="12.95" customHeight="1" x14ac:dyDescent="0.25">
      <c r="A269" s="88">
        <v>21</v>
      </c>
      <c r="B269" s="21">
        <f t="shared" si="96"/>
        <v>247</v>
      </c>
      <c r="C269" s="21"/>
      <c r="D269" s="21" t="str">
        <f t="shared" si="97"/>
        <v>N</v>
      </c>
      <c r="E269" s="22"/>
      <c r="F269" s="22"/>
      <c r="G269" s="23"/>
      <c r="H269" s="24"/>
      <c r="I269" s="25"/>
      <c r="J269" s="26">
        <f t="shared" si="98"/>
        <v>0</v>
      </c>
      <c r="K269" s="27" t="s">
        <v>18</v>
      </c>
      <c r="L269" s="28">
        <f t="shared" si="99"/>
        <v>0</v>
      </c>
      <c r="M269" s="29">
        <f t="shared" si="100"/>
        <v>0</v>
      </c>
      <c r="N269" s="27" t="s">
        <v>18</v>
      </c>
      <c r="O269" s="30">
        <f t="shared" si="101"/>
        <v>0</v>
      </c>
      <c r="P269" s="29">
        <f>SUMIF('klasyfikacja indywidualna'!$G$3:$G$105,E269,'klasyfikacja indywidualna'!$CT$3:$ON$105)</f>
        <v>0</v>
      </c>
      <c r="Q269" s="31" t="s">
        <v>18</v>
      </c>
      <c r="R269" s="30">
        <f>SUMIF('klasyfikacja indywidualna'!$G$3:$G$105,F269,'klasyfikacja indywidualna'!$CT$3:$CT$105)</f>
        <v>0</v>
      </c>
      <c r="S269" s="32">
        <f>2*SUMIF('klasyfikacja indywidualna'!$G$3:$G$105,E269,'klasyfikacja indywidualna'!$CQ$3:$CQ$105)+SUMIF('klasyfikacja indywidualna'!$G$3:$G$105,E269,'klasyfikacja indywidualna'!$CR$3:$DR$105)</f>
        <v>0</v>
      </c>
      <c r="T269" s="33">
        <f>2*SUMIF('klasyfikacja indywidualna'!$G$3:$G$105,F269,'klasyfikacja indywidualna'!$CQ$3:$CQ$105)+SUMIF('klasyfikacja indywidualna'!$G$3:$G$105,F269,'klasyfikacja indywidualna'!$CR$3:$CR$105)</f>
        <v>0</v>
      </c>
      <c r="U269" s="34" t="str">
        <f t="shared" si="82"/>
        <v/>
      </c>
      <c r="V269" s="35" t="str">
        <f t="shared" si="102"/>
        <v/>
      </c>
      <c r="W269" s="36"/>
      <c r="X269" s="36"/>
      <c r="Y269" s="36"/>
      <c r="Z269" s="36"/>
      <c r="AA269" s="38"/>
      <c r="AB269" s="38"/>
      <c r="AC269" s="38"/>
      <c r="AD269" s="36"/>
      <c r="AE269" s="38"/>
      <c r="AF269" s="38"/>
      <c r="AH269" s="40"/>
    </row>
    <row r="270" spans="1:38" ht="12.95" customHeight="1" x14ac:dyDescent="0.25">
      <c r="A270" s="88">
        <v>21</v>
      </c>
      <c r="B270" s="21">
        <f t="shared" si="96"/>
        <v>248</v>
      </c>
      <c r="C270" s="21"/>
      <c r="D270" s="21" t="str">
        <f t="shared" si="97"/>
        <v>N</v>
      </c>
      <c r="E270" s="22"/>
      <c r="F270" s="22"/>
      <c r="G270" s="23"/>
      <c r="H270" s="24"/>
      <c r="I270" s="25"/>
      <c r="J270" s="26">
        <f t="shared" si="98"/>
        <v>0</v>
      </c>
      <c r="K270" s="27" t="s">
        <v>18</v>
      </c>
      <c r="L270" s="28">
        <f t="shared" si="99"/>
        <v>0</v>
      </c>
      <c r="M270" s="29">
        <f t="shared" si="100"/>
        <v>0</v>
      </c>
      <c r="N270" s="27" t="s">
        <v>18</v>
      </c>
      <c r="O270" s="30">
        <f t="shared" si="101"/>
        <v>0</v>
      </c>
      <c r="P270" s="29">
        <f>SUMIF('klasyfikacja indywidualna'!$G$3:$G$105,E270,'klasyfikacja indywidualna'!$CT$3:$ON$105)</f>
        <v>0</v>
      </c>
      <c r="Q270" s="31" t="s">
        <v>18</v>
      </c>
      <c r="R270" s="30">
        <f>SUMIF('klasyfikacja indywidualna'!$G$3:$G$105,F270,'klasyfikacja indywidualna'!$CT$3:$CT$105)</f>
        <v>0</v>
      </c>
      <c r="S270" s="32">
        <f>2*SUMIF('klasyfikacja indywidualna'!$G$3:$G$105,E270,'klasyfikacja indywidualna'!$CQ$3:$CQ$105)+SUMIF('klasyfikacja indywidualna'!$G$3:$G$105,E270,'klasyfikacja indywidualna'!$CR$3:$DR$105)</f>
        <v>0</v>
      </c>
      <c r="T270" s="33">
        <f>2*SUMIF('klasyfikacja indywidualna'!$G$3:$G$105,F270,'klasyfikacja indywidualna'!$CQ$3:$CQ$105)+SUMIF('klasyfikacja indywidualna'!$G$3:$G$105,F270,'klasyfikacja indywidualna'!$CR$3:$CR$105)</f>
        <v>0</v>
      </c>
      <c r="U270" s="34" t="str">
        <f t="shared" si="82"/>
        <v/>
      </c>
      <c r="V270" s="35" t="str">
        <f t="shared" si="102"/>
        <v/>
      </c>
      <c r="W270" s="36"/>
      <c r="X270" s="36"/>
      <c r="Y270" s="36"/>
      <c r="Z270" s="36"/>
      <c r="AA270" s="38"/>
      <c r="AB270" s="38"/>
      <c r="AC270" s="38"/>
      <c r="AD270" s="36"/>
      <c r="AE270" s="38"/>
      <c r="AF270" s="38"/>
      <c r="AH270" s="40"/>
    </row>
    <row r="271" spans="1:38" ht="12.95" customHeight="1" x14ac:dyDescent="0.25">
      <c r="A271" s="88">
        <v>21</v>
      </c>
      <c r="B271" s="21">
        <f t="shared" si="96"/>
        <v>249</v>
      </c>
      <c r="C271" s="21"/>
      <c r="D271" s="21" t="str">
        <f t="shared" si="97"/>
        <v>N</v>
      </c>
      <c r="E271" s="22"/>
      <c r="F271" s="22"/>
      <c r="G271" s="23"/>
      <c r="H271" s="24"/>
      <c r="I271" s="25"/>
      <c r="J271" s="26">
        <f t="shared" si="98"/>
        <v>0</v>
      </c>
      <c r="K271" s="27" t="s">
        <v>18</v>
      </c>
      <c r="L271" s="28">
        <f t="shared" si="99"/>
        <v>0</v>
      </c>
      <c r="M271" s="29">
        <f t="shared" si="100"/>
        <v>0</v>
      </c>
      <c r="N271" s="27" t="s">
        <v>18</v>
      </c>
      <c r="O271" s="30">
        <f t="shared" si="101"/>
        <v>0</v>
      </c>
      <c r="P271" s="29">
        <f>SUMIF('klasyfikacja indywidualna'!$G$3:$G$105,E271,'klasyfikacja indywidualna'!$CT$3:$ON$105)</f>
        <v>0</v>
      </c>
      <c r="Q271" s="31" t="s">
        <v>18</v>
      </c>
      <c r="R271" s="30">
        <f>SUMIF('klasyfikacja indywidualna'!$G$3:$G$105,F271,'klasyfikacja indywidualna'!$CT$3:$CT$105)</f>
        <v>0</v>
      </c>
      <c r="S271" s="32">
        <f>2*SUMIF('klasyfikacja indywidualna'!$G$3:$G$105,E271,'klasyfikacja indywidualna'!$CQ$3:$CQ$105)+SUMIF('klasyfikacja indywidualna'!$G$3:$G$105,E271,'klasyfikacja indywidualna'!$CR$3:$DR$105)</f>
        <v>0</v>
      </c>
      <c r="T271" s="33">
        <f>2*SUMIF('klasyfikacja indywidualna'!$G$3:$G$105,F271,'klasyfikacja indywidualna'!$CQ$3:$CQ$105)+SUMIF('klasyfikacja indywidualna'!$G$3:$G$105,F271,'klasyfikacja indywidualna'!$CR$3:$CR$105)</f>
        <v>0</v>
      </c>
      <c r="U271" s="34" t="str">
        <f t="shared" si="82"/>
        <v/>
      </c>
      <c r="V271" s="35" t="str">
        <f t="shared" si="102"/>
        <v/>
      </c>
      <c r="W271" s="36"/>
      <c r="X271" s="36"/>
      <c r="Y271" s="36"/>
      <c r="Z271" s="36"/>
      <c r="AA271" s="38"/>
      <c r="AB271" s="38"/>
      <c r="AC271" s="38"/>
      <c r="AD271" s="36"/>
      <c r="AE271" s="38"/>
      <c r="AF271" s="38"/>
      <c r="AH271" s="40"/>
    </row>
    <row r="272" spans="1:38" ht="12.95" customHeight="1" x14ac:dyDescent="0.25">
      <c r="A272" s="88">
        <v>21</v>
      </c>
      <c r="B272" s="21">
        <f t="shared" si="96"/>
        <v>250</v>
      </c>
      <c r="C272" s="21"/>
      <c r="D272" s="21" t="str">
        <f t="shared" si="97"/>
        <v>N</v>
      </c>
      <c r="E272" s="22"/>
      <c r="F272" s="22"/>
      <c r="G272" s="23"/>
      <c r="H272" s="24"/>
      <c r="I272" s="25"/>
      <c r="J272" s="26">
        <f t="shared" si="98"/>
        <v>0</v>
      </c>
      <c r="K272" s="27" t="s">
        <v>18</v>
      </c>
      <c r="L272" s="28">
        <f t="shared" si="99"/>
        <v>0</v>
      </c>
      <c r="M272" s="29">
        <f t="shared" si="100"/>
        <v>0</v>
      </c>
      <c r="N272" s="27" t="s">
        <v>18</v>
      </c>
      <c r="O272" s="30">
        <f t="shared" si="101"/>
        <v>0</v>
      </c>
      <c r="P272" s="29">
        <f>SUMIF('klasyfikacja indywidualna'!$G$3:$G$105,E272,'klasyfikacja indywidualna'!$CT$3:$ON$105)</f>
        <v>0</v>
      </c>
      <c r="Q272" s="31" t="s">
        <v>18</v>
      </c>
      <c r="R272" s="30">
        <f>SUMIF('klasyfikacja indywidualna'!$G$3:$G$105,F272,'klasyfikacja indywidualna'!$CT$3:$CT$105)</f>
        <v>0</v>
      </c>
      <c r="S272" s="32">
        <f>2*SUMIF('klasyfikacja indywidualna'!$G$3:$G$105,E272,'klasyfikacja indywidualna'!$CQ$3:$CQ$105)+SUMIF('klasyfikacja indywidualna'!$G$3:$G$105,E272,'klasyfikacja indywidualna'!$CR$3:$DR$105)</f>
        <v>0</v>
      </c>
      <c r="T272" s="33">
        <f>2*SUMIF('klasyfikacja indywidualna'!$G$3:$G$105,F272,'klasyfikacja indywidualna'!$CQ$3:$CQ$105)+SUMIF('klasyfikacja indywidualna'!$G$3:$G$105,F272,'klasyfikacja indywidualna'!$CR$3:$CR$105)</f>
        <v>0</v>
      </c>
      <c r="U272" s="34" t="str">
        <f t="shared" si="82"/>
        <v/>
      </c>
      <c r="V272" s="35" t="str">
        <f t="shared" si="102"/>
        <v/>
      </c>
      <c r="W272" s="36"/>
      <c r="X272" s="36"/>
      <c r="Y272" s="36"/>
      <c r="Z272" s="36"/>
      <c r="AA272" s="38"/>
      <c r="AB272" s="38"/>
      <c r="AC272" s="38"/>
      <c r="AD272" s="36"/>
      <c r="AE272" s="38"/>
      <c r="AF272" s="38"/>
      <c r="AH272" s="40"/>
    </row>
    <row r="273" spans="1:38" ht="12.95" customHeight="1" x14ac:dyDescent="0.25">
      <c r="A273" s="88">
        <v>21</v>
      </c>
      <c r="B273" s="21">
        <f t="shared" si="96"/>
        <v>251</v>
      </c>
      <c r="C273" s="21"/>
      <c r="D273" s="21" t="str">
        <f t="shared" si="97"/>
        <v>N</v>
      </c>
      <c r="E273" s="22"/>
      <c r="F273" s="22"/>
      <c r="G273" s="23"/>
      <c r="H273" s="24"/>
      <c r="I273" s="25"/>
      <c r="J273" s="26">
        <f t="shared" si="98"/>
        <v>0</v>
      </c>
      <c r="K273" s="27" t="s">
        <v>18</v>
      </c>
      <c r="L273" s="28">
        <f t="shared" si="99"/>
        <v>0</v>
      </c>
      <c r="M273" s="29">
        <f t="shared" si="100"/>
        <v>0</v>
      </c>
      <c r="N273" s="27" t="s">
        <v>18</v>
      </c>
      <c r="O273" s="30">
        <f t="shared" si="101"/>
        <v>0</v>
      </c>
      <c r="P273" s="29">
        <f>SUMIF('klasyfikacja indywidualna'!$G$3:$G$105,E273,'klasyfikacja indywidualna'!$CT$3:$ON$105)</f>
        <v>0</v>
      </c>
      <c r="Q273" s="31" t="s">
        <v>18</v>
      </c>
      <c r="R273" s="30">
        <f>SUMIF('klasyfikacja indywidualna'!$G$3:$G$105,F273,'klasyfikacja indywidualna'!$CT$3:$CT$105)</f>
        <v>0</v>
      </c>
      <c r="S273" s="32">
        <f>2*SUMIF('klasyfikacja indywidualna'!$G$3:$G$105,E273,'klasyfikacja indywidualna'!$CQ$3:$CQ$105)+SUMIF('klasyfikacja indywidualna'!$G$3:$G$105,E273,'klasyfikacja indywidualna'!$CR$3:$DR$105)</f>
        <v>0</v>
      </c>
      <c r="T273" s="33">
        <f>2*SUMIF('klasyfikacja indywidualna'!$G$3:$G$105,F273,'klasyfikacja indywidualna'!$CQ$3:$CQ$105)+SUMIF('klasyfikacja indywidualna'!$G$3:$G$105,F273,'klasyfikacja indywidualna'!$CR$3:$CR$105)</f>
        <v>0</v>
      </c>
      <c r="U273" s="34" t="str">
        <f t="shared" si="82"/>
        <v/>
      </c>
      <c r="V273" s="35" t="str">
        <f t="shared" si="102"/>
        <v/>
      </c>
      <c r="W273" s="36"/>
      <c r="X273" s="36"/>
      <c r="Y273" s="36"/>
      <c r="Z273" s="36"/>
      <c r="AA273" s="38"/>
      <c r="AB273" s="38"/>
      <c r="AC273" s="38"/>
      <c r="AD273" s="36"/>
      <c r="AE273" s="38"/>
      <c r="AF273" s="38"/>
      <c r="AH273" s="40"/>
    </row>
    <row r="274" spans="1:38" ht="12.95" customHeight="1" x14ac:dyDescent="0.25">
      <c r="A274" s="88">
        <v>21</v>
      </c>
      <c r="B274" s="21">
        <f t="shared" si="96"/>
        <v>252</v>
      </c>
      <c r="C274" s="44"/>
      <c r="D274" s="44" t="str">
        <f t="shared" si="97"/>
        <v>N</v>
      </c>
      <c r="E274" s="45"/>
      <c r="F274" s="45"/>
      <c r="G274" s="46"/>
      <c r="H274" s="47"/>
      <c r="I274" s="48"/>
      <c r="J274" s="49">
        <f t="shared" si="98"/>
        <v>0</v>
      </c>
      <c r="K274" s="50" t="s">
        <v>18</v>
      </c>
      <c r="L274" s="51">
        <f t="shared" si="99"/>
        <v>0</v>
      </c>
      <c r="M274" s="52">
        <f t="shared" si="100"/>
        <v>0</v>
      </c>
      <c r="N274" s="50" t="s">
        <v>18</v>
      </c>
      <c r="O274" s="53">
        <f t="shared" si="101"/>
        <v>0</v>
      </c>
      <c r="P274" s="52">
        <f>SUMIF('klasyfikacja indywidualna'!$G$3:$G$105,E274,'klasyfikacja indywidualna'!$CT$3:$ON$105)</f>
        <v>0</v>
      </c>
      <c r="Q274" s="54" t="s">
        <v>18</v>
      </c>
      <c r="R274" s="53">
        <f>SUMIF('klasyfikacja indywidualna'!$G$3:$G$105,F274,'klasyfikacja indywidualna'!$CT$3:$CT$105)</f>
        <v>0</v>
      </c>
      <c r="S274" s="55">
        <f>2*SUMIF('klasyfikacja indywidualna'!$G$3:$G$105,E274,'klasyfikacja indywidualna'!$CQ$3:$CQ$105)+SUMIF('klasyfikacja indywidualna'!$G$3:$G$105,E274,'klasyfikacja indywidualna'!$CR$3:$DR$105)</f>
        <v>0</v>
      </c>
      <c r="T274" s="56">
        <f>2*SUMIF('klasyfikacja indywidualna'!$G$3:$G$105,F274,'klasyfikacja indywidualna'!$CQ$3:$CQ$105)+SUMIF('klasyfikacja indywidualna'!$G$3:$G$105,F274,'klasyfikacja indywidualna'!$CR$3:$CR$105)</f>
        <v>0</v>
      </c>
      <c r="U274" s="34" t="str">
        <f t="shared" si="82"/>
        <v/>
      </c>
      <c r="V274" s="35" t="str">
        <f t="shared" si="102"/>
        <v/>
      </c>
      <c r="W274" s="36"/>
      <c r="X274" s="36"/>
      <c r="Y274" s="36"/>
      <c r="Z274" s="36"/>
      <c r="AA274" s="38"/>
      <c r="AB274" s="38"/>
      <c r="AC274" s="38"/>
      <c r="AD274" s="36"/>
      <c r="AE274" s="38"/>
      <c r="AF274" s="38"/>
      <c r="AH274" s="40"/>
    </row>
    <row r="275" spans="1:38" s="68" customFormat="1" ht="6" customHeight="1" x14ac:dyDescent="0.2">
      <c r="A275" s="57"/>
      <c r="B275" s="58"/>
      <c r="C275" s="58"/>
      <c r="D275" s="58"/>
      <c r="E275" s="59"/>
      <c r="F275" s="59"/>
      <c r="G275" s="60"/>
      <c r="H275" s="58"/>
      <c r="I275" s="58"/>
      <c r="J275" s="61"/>
      <c r="K275" s="62"/>
      <c r="L275" s="63"/>
      <c r="M275" s="61"/>
      <c r="N275" s="62"/>
      <c r="O275" s="63"/>
      <c r="P275" s="61"/>
      <c r="Q275" s="62"/>
      <c r="R275" s="63"/>
      <c r="S275" s="62"/>
      <c r="T275" s="64"/>
      <c r="U275" s="65"/>
      <c r="V275" s="66"/>
      <c r="W275" s="36"/>
      <c r="X275" s="67"/>
      <c r="Y275" s="67"/>
      <c r="Z275" s="67"/>
      <c r="AD275" s="67"/>
      <c r="AG275" s="69"/>
      <c r="AH275" s="86"/>
      <c r="AI275" s="69"/>
      <c r="AJ275" s="69"/>
      <c r="AK275" s="70"/>
      <c r="AL275" s="70"/>
    </row>
    <row r="276" spans="1:38" ht="12.95" customHeight="1" x14ac:dyDescent="0.25">
      <c r="A276" s="87">
        <v>22</v>
      </c>
      <c r="B276" s="72">
        <f t="shared" si="91"/>
        <v>253</v>
      </c>
      <c r="C276" s="72"/>
      <c r="D276" s="72" t="str">
        <f t="shared" ref="D276:D287" si="103">IF(OR(E276="PAUZA",F276="PAUZA",L276&gt;0,J276&gt;0),"T","N")</f>
        <v>N</v>
      </c>
      <c r="E276" s="73"/>
      <c r="F276" s="73"/>
      <c r="G276" s="74"/>
      <c r="H276" s="75"/>
      <c r="I276" s="76"/>
      <c r="J276" s="77">
        <f t="shared" ref="J276:J287" si="104">IF(P276&gt;0,IF(M276&gt;O276,2,IF(M276=O276,1,0)),0)</f>
        <v>0</v>
      </c>
      <c r="K276" s="78" t="s">
        <v>18</v>
      </c>
      <c r="L276" s="79">
        <f t="shared" ref="L276:L287" si="105">IF(R276&gt;0,IF(O276&gt;M276,2,IF(O276=M276,1,0)),0)</f>
        <v>0</v>
      </c>
      <c r="M276" s="80">
        <f t="shared" si="100"/>
        <v>0</v>
      </c>
      <c r="N276" s="78" t="s">
        <v>18</v>
      </c>
      <c r="O276" s="81">
        <f t="shared" si="101"/>
        <v>0</v>
      </c>
      <c r="P276" s="80">
        <f>SUMIF('klasyfikacja indywidualna'!$G$3:$G$105,E276,'klasyfikacja indywidualna'!$DB$3:$DB$105)</f>
        <v>0</v>
      </c>
      <c r="Q276" s="82" t="s">
        <v>18</v>
      </c>
      <c r="R276" s="81">
        <f>SUMIF('klasyfikacja indywidualna'!$G$3:$G$105,F276,'klasyfikacja indywidualna'!$DB$3:$DB$105)</f>
        <v>0</v>
      </c>
      <c r="S276" s="83">
        <f>2*SUMIF('klasyfikacja indywidualna'!$G$3:$G$105,E276,'klasyfikacja indywidualna'!$CY$3:$CY$105)+SUMIF('klasyfikacja indywidualna'!$G$3:$G$105,E276,'klasyfikacja indywidualna'!$CZ$3:$CZ$105)</f>
        <v>0</v>
      </c>
      <c r="T276" s="84">
        <f>2*SUMIF('klasyfikacja indywidualna'!$G$3:$G$105,F276,'klasyfikacja indywidualna'!$CY$3:$CY$105)+SUMIF('klasyfikacja indywidualna'!$G$3:$G$105,F276,'klasyfikacja indywidualna'!$CZ$3:$CZ$105)</f>
        <v>0</v>
      </c>
      <c r="U276" s="34" t="str">
        <f t="shared" ref="U276:U339" si="106">IF(E276=V$1,F276,IF(F276=V$1,E276,""))</f>
        <v/>
      </c>
      <c r="V276" s="35" t="str">
        <f t="shared" ref="V276:V287" si="107">IF(OR(E276=V$1,F276=V$1),G276,"")</f>
        <v/>
      </c>
      <c r="W276" s="36"/>
      <c r="X276" s="36"/>
      <c r="Y276" s="36"/>
      <c r="Z276" s="36"/>
      <c r="AA276" s="38"/>
      <c r="AB276" s="38"/>
      <c r="AC276" s="38"/>
      <c r="AD276" s="36"/>
      <c r="AE276" s="38"/>
      <c r="AF276" s="38"/>
      <c r="AH276" s="40"/>
    </row>
    <row r="277" spans="1:38" ht="12.95" customHeight="1" x14ac:dyDescent="0.25">
      <c r="A277" s="88">
        <v>22</v>
      </c>
      <c r="B277" s="21">
        <f t="shared" si="96"/>
        <v>254</v>
      </c>
      <c r="C277" s="21"/>
      <c r="D277" s="21" t="str">
        <f t="shared" si="103"/>
        <v>N</v>
      </c>
      <c r="E277" s="22"/>
      <c r="F277" s="22"/>
      <c r="G277" s="23"/>
      <c r="H277" s="24"/>
      <c r="I277" s="25"/>
      <c r="J277" s="26">
        <f t="shared" si="104"/>
        <v>0</v>
      </c>
      <c r="K277" s="27" t="s">
        <v>18</v>
      </c>
      <c r="L277" s="28">
        <f t="shared" si="105"/>
        <v>0</v>
      </c>
      <c r="M277" s="29">
        <f t="shared" si="100"/>
        <v>0</v>
      </c>
      <c r="N277" s="27" t="s">
        <v>18</v>
      </c>
      <c r="O277" s="30">
        <f t="shared" si="101"/>
        <v>0</v>
      </c>
      <c r="P277" s="29">
        <f>SUMIF('klasyfikacja indywidualna'!$G$3:$G$105,E277,'klasyfikacja indywidualna'!$DB$3:$DB$105)</f>
        <v>0</v>
      </c>
      <c r="Q277" s="31" t="s">
        <v>18</v>
      </c>
      <c r="R277" s="30">
        <f>SUMIF('klasyfikacja indywidualna'!$G$3:$G$105,F277,'klasyfikacja indywidualna'!$DB$3:$DB$105)</f>
        <v>0</v>
      </c>
      <c r="S277" s="32">
        <f>2*SUMIF('klasyfikacja indywidualna'!$G$3:$G$105,E277,'klasyfikacja indywidualna'!$CY$3:$CY$105)+SUMIF('klasyfikacja indywidualna'!$G$3:$G$105,E277,'klasyfikacja indywidualna'!$CZ$3:$CZ$105)</f>
        <v>0</v>
      </c>
      <c r="T277" s="33">
        <f>2*SUMIF('klasyfikacja indywidualna'!$G$3:$G$105,F277,'klasyfikacja indywidualna'!$CY$3:$CY$105)+SUMIF('klasyfikacja indywidualna'!$G$3:$G$105,F277,'klasyfikacja indywidualna'!$CZ$3:$CZ$105)</f>
        <v>0</v>
      </c>
      <c r="U277" s="34" t="str">
        <f t="shared" si="106"/>
        <v/>
      </c>
      <c r="V277" s="35" t="str">
        <f t="shared" si="107"/>
        <v/>
      </c>
      <c r="W277" s="36"/>
      <c r="X277" s="36"/>
      <c r="Y277" s="36"/>
      <c r="Z277" s="36"/>
      <c r="AA277" s="38"/>
      <c r="AB277" s="38"/>
      <c r="AC277" s="38"/>
      <c r="AD277" s="36"/>
      <c r="AE277" s="38"/>
      <c r="AF277" s="38"/>
      <c r="AH277" s="40"/>
    </row>
    <row r="278" spans="1:38" ht="12.75" customHeight="1" x14ac:dyDescent="0.25">
      <c r="A278" s="88">
        <v>22</v>
      </c>
      <c r="B278" s="21">
        <f t="shared" si="96"/>
        <v>255</v>
      </c>
      <c r="C278" s="21"/>
      <c r="D278" s="21" t="str">
        <f t="shared" si="103"/>
        <v>N</v>
      </c>
      <c r="E278" s="22"/>
      <c r="F278" s="22"/>
      <c r="G278" s="23"/>
      <c r="H278" s="24"/>
      <c r="I278" s="25"/>
      <c r="J278" s="26">
        <f t="shared" si="104"/>
        <v>0</v>
      </c>
      <c r="K278" s="27" t="s">
        <v>18</v>
      </c>
      <c r="L278" s="28">
        <f t="shared" si="105"/>
        <v>0</v>
      </c>
      <c r="M278" s="29">
        <f t="shared" si="100"/>
        <v>0</v>
      </c>
      <c r="N278" s="27" t="s">
        <v>18</v>
      </c>
      <c r="O278" s="30">
        <f t="shared" si="101"/>
        <v>0</v>
      </c>
      <c r="P278" s="29">
        <f>SUMIF('klasyfikacja indywidualna'!$G$3:$G$105,E278,'klasyfikacja indywidualna'!$DB$3:$DB$105)</f>
        <v>0</v>
      </c>
      <c r="Q278" s="31" t="s">
        <v>18</v>
      </c>
      <c r="R278" s="30">
        <f>SUMIF('klasyfikacja indywidualna'!$G$3:$G$105,F278,'klasyfikacja indywidualna'!$DB$3:$DB$105)</f>
        <v>0</v>
      </c>
      <c r="S278" s="32">
        <f>2*SUMIF('klasyfikacja indywidualna'!$G$3:$G$105,E278,'klasyfikacja indywidualna'!$CY$3:$CY$105)+SUMIF('klasyfikacja indywidualna'!$G$3:$G$105,E278,'klasyfikacja indywidualna'!$CZ$3:$CZ$105)</f>
        <v>0</v>
      </c>
      <c r="T278" s="33">
        <f>2*SUMIF('klasyfikacja indywidualna'!$G$3:$G$105,F278,'klasyfikacja indywidualna'!$CY$3:$CY$105)+SUMIF('klasyfikacja indywidualna'!$G$3:$G$105,F278,'klasyfikacja indywidualna'!$CZ$3:$CZ$105)</f>
        <v>0</v>
      </c>
      <c r="U278" s="34" t="str">
        <f t="shared" si="106"/>
        <v/>
      </c>
      <c r="V278" s="35" t="str">
        <f t="shared" si="107"/>
        <v/>
      </c>
      <c r="W278" s="36"/>
      <c r="X278" s="36"/>
      <c r="Y278" s="36"/>
      <c r="Z278" s="36"/>
      <c r="AA278" s="38"/>
      <c r="AB278" s="38"/>
      <c r="AC278" s="38"/>
      <c r="AD278" s="36"/>
      <c r="AE278" s="38"/>
      <c r="AF278" s="38"/>
      <c r="AH278" s="40"/>
    </row>
    <row r="279" spans="1:38" ht="12.95" customHeight="1" x14ac:dyDescent="0.25">
      <c r="A279" s="88">
        <v>22</v>
      </c>
      <c r="B279" s="21">
        <f t="shared" si="96"/>
        <v>256</v>
      </c>
      <c r="C279" s="21"/>
      <c r="D279" s="21" t="str">
        <f t="shared" si="103"/>
        <v>N</v>
      </c>
      <c r="E279" s="22"/>
      <c r="F279" s="22"/>
      <c r="G279" s="23"/>
      <c r="H279" s="24"/>
      <c r="I279" s="25"/>
      <c r="J279" s="26">
        <f t="shared" si="104"/>
        <v>0</v>
      </c>
      <c r="K279" s="27" t="s">
        <v>18</v>
      </c>
      <c r="L279" s="28">
        <f t="shared" si="105"/>
        <v>0</v>
      </c>
      <c r="M279" s="29">
        <f t="shared" si="100"/>
        <v>0</v>
      </c>
      <c r="N279" s="27" t="s">
        <v>18</v>
      </c>
      <c r="O279" s="30">
        <f t="shared" si="101"/>
        <v>0</v>
      </c>
      <c r="P279" s="29">
        <f>SUMIF('klasyfikacja indywidualna'!$G$3:$G$105,E279,'klasyfikacja indywidualna'!$DB$3:$DB$105)</f>
        <v>0</v>
      </c>
      <c r="Q279" s="31" t="s">
        <v>18</v>
      </c>
      <c r="R279" s="30">
        <f>SUMIF('klasyfikacja indywidualna'!$G$3:$G$105,F279,'klasyfikacja indywidualna'!$DB$3:$DB$105)</f>
        <v>0</v>
      </c>
      <c r="S279" s="32">
        <f>2*SUMIF('klasyfikacja indywidualna'!$G$3:$G$105,E279,'klasyfikacja indywidualna'!$CY$3:$CY$105)+SUMIF('klasyfikacja indywidualna'!$G$3:$G$105,E279,'klasyfikacja indywidualna'!$CZ$3:$CZ$105)</f>
        <v>0</v>
      </c>
      <c r="T279" s="33">
        <f>2*SUMIF('klasyfikacja indywidualna'!$G$3:$G$105,F279,'klasyfikacja indywidualna'!$CY$3:$CY$105)+SUMIF('klasyfikacja indywidualna'!$G$3:$G$105,F279,'klasyfikacja indywidualna'!$CZ$3:$CZ$105)</f>
        <v>0</v>
      </c>
      <c r="U279" s="34" t="str">
        <f t="shared" si="106"/>
        <v/>
      </c>
      <c r="V279" s="35" t="str">
        <f t="shared" si="107"/>
        <v/>
      </c>
      <c r="W279" s="36"/>
      <c r="X279" s="36"/>
      <c r="Y279" s="36"/>
      <c r="Z279" s="36"/>
      <c r="AA279" s="38"/>
      <c r="AB279" s="38"/>
      <c r="AC279" s="38"/>
      <c r="AD279" s="36"/>
      <c r="AE279" s="38"/>
      <c r="AF279" s="38"/>
      <c r="AH279" s="40"/>
    </row>
    <row r="280" spans="1:38" ht="12.95" customHeight="1" x14ac:dyDescent="0.25">
      <c r="A280" s="88">
        <v>22</v>
      </c>
      <c r="B280" s="21">
        <f t="shared" si="96"/>
        <v>257</v>
      </c>
      <c r="C280" s="21"/>
      <c r="D280" s="21" t="str">
        <f t="shared" si="103"/>
        <v>N</v>
      </c>
      <c r="E280" s="22"/>
      <c r="F280" s="22"/>
      <c r="G280" s="23"/>
      <c r="H280" s="24"/>
      <c r="I280" s="25"/>
      <c r="J280" s="26">
        <f t="shared" si="104"/>
        <v>0</v>
      </c>
      <c r="K280" s="27" t="s">
        <v>18</v>
      </c>
      <c r="L280" s="28">
        <f t="shared" si="105"/>
        <v>0</v>
      </c>
      <c r="M280" s="29">
        <f t="shared" si="100"/>
        <v>0</v>
      </c>
      <c r="N280" s="27" t="s">
        <v>18</v>
      </c>
      <c r="O280" s="30">
        <f t="shared" si="101"/>
        <v>0</v>
      </c>
      <c r="P280" s="29">
        <f>SUMIF('klasyfikacja indywidualna'!$G$3:$G$105,E280,'klasyfikacja indywidualna'!$DB$3:$DB$105)</f>
        <v>0</v>
      </c>
      <c r="Q280" s="31" t="s">
        <v>18</v>
      </c>
      <c r="R280" s="30">
        <f>SUMIF('klasyfikacja indywidualna'!$G$3:$G$105,F280,'klasyfikacja indywidualna'!$DB$3:$DB$105)</f>
        <v>0</v>
      </c>
      <c r="S280" s="32">
        <f>2*SUMIF('klasyfikacja indywidualna'!$G$3:$G$105,E280,'klasyfikacja indywidualna'!$CY$3:$CY$105)+SUMIF('klasyfikacja indywidualna'!$G$3:$G$105,E280,'klasyfikacja indywidualna'!$CZ$3:$CZ$105)</f>
        <v>0</v>
      </c>
      <c r="T280" s="33">
        <f>2*SUMIF('klasyfikacja indywidualna'!$G$3:$G$105,F280,'klasyfikacja indywidualna'!$CY$3:$CY$105)+SUMIF('klasyfikacja indywidualna'!$G$3:$G$105,F280,'klasyfikacja indywidualna'!$CZ$3:$CZ$105)</f>
        <v>0</v>
      </c>
      <c r="U280" s="34" t="str">
        <f t="shared" si="106"/>
        <v/>
      </c>
      <c r="V280" s="35" t="str">
        <f t="shared" si="107"/>
        <v/>
      </c>
      <c r="W280" s="36"/>
      <c r="X280" s="36"/>
      <c r="Y280" s="36"/>
      <c r="Z280" s="36"/>
      <c r="AA280" s="38"/>
      <c r="AB280" s="38"/>
      <c r="AC280" s="38"/>
      <c r="AD280" s="36"/>
      <c r="AE280" s="38"/>
      <c r="AF280" s="38"/>
      <c r="AH280" s="40"/>
    </row>
    <row r="281" spans="1:38" ht="12.95" customHeight="1" x14ac:dyDescent="0.25">
      <c r="A281" s="88">
        <v>22</v>
      </c>
      <c r="B281" s="21">
        <f t="shared" si="96"/>
        <v>258</v>
      </c>
      <c r="C281" s="21"/>
      <c r="D281" s="21" t="str">
        <f t="shared" si="103"/>
        <v>N</v>
      </c>
      <c r="E281" s="22"/>
      <c r="F281" s="22"/>
      <c r="G281" s="23"/>
      <c r="H281" s="24"/>
      <c r="I281" s="25"/>
      <c r="J281" s="26">
        <f t="shared" si="104"/>
        <v>0</v>
      </c>
      <c r="K281" s="27" t="s">
        <v>18</v>
      </c>
      <c r="L281" s="28">
        <f t="shared" si="105"/>
        <v>0</v>
      </c>
      <c r="M281" s="29">
        <f t="shared" si="100"/>
        <v>0</v>
      </c>
      <c r="N281" s="27" t="s">
        <v>18</v>
      </c>
      <c r="O281" s="30">
        <f t="shared" si="101"/>
        <v>0</v>
      </c>
      <c r="P281" s="29">
        <f>SUMIF('klasyfikacja indywidualna'!$G$3:$G$105,E281,'klasyfikacja indywidualna'!$DB$3:$DB$105)</f>
        <v>0</v>
      </c>
      <c r="Q281" s="31" t="s">
        <v>18</v>
      </c>
      <c r="R281" s="30">
        <f>SUMIF('klasyfikacja indywidualna'!$G$3:$G$105,F281,'klasyfikacja indywidualna'!$DB$3:$DB$105)</f>
        <v>0</v>
      </c>
      <c r="S281" s="32">
        <f>2*SUMIF('klasyfikacja indywidualna'!$G$3:$G$105,E281,'klasyfikacja indywidualna'!$CY$3:$CY$105)+SUMIF('klasyfikacja indywidualna'!$G$3:$G$105,E281,'klasyfikacja indywidualna'!$CZ$3:$CZ$105)</f>
        <v>0</v>
      </c>
      <c r="T281" s="33">
        <f>2*SUMIF('klasyfikacja indywidualna'!$G$3:$G$105,F281,'klasyfikacja indywidualna'!$CY$3:$CY$105)+SUMIF('klasyfikacja indywidualna'!$G$3:$G$105,F281,'klasyfikacja indywidualna'!$CZ$3:$CZ$105)</f>
        <v>0</v>
      </c>
      <c r="U281" s="34" t="str">
        <f t="shared" si="106"/>
        <v/>
      </c>
      <c r="V281" s="35" t="str">
        <f t="shared" si="107"/>
        <v/>
      </c>
      <c r="W281" s="36"/>
      <c r="X281" s="36"/>
      <c r="Y281" s="36"/>
      <c r="Z281" s="36"/>
      <c r="AA281" s="38"/>
      <c r="AB281" s="38"/>
      <c r="AC281" s="38"/>
      <c r="AD281" s="36"/>
      <c r="AE281" s="38"/>
      <c r="AF281" s="38"/>
      <c r="AH281" s="40"/>
    </row>
    <row r="282" spans="1:38" ht="12.95" customHeight="1" x14ac:dyDescent="0.25">
      <c r="A282" s="88">
        <v>22</v>
      </c>
      <c r="B282" s="21">
        <f t="shared" si="96"/>
        <v>259</v>
      </c>
      <c r="C282" s="21"/>
      <c r="D282" s="21" t="str">
        <f t="shared" si="103"/>
        <v>N</v>
      </c>
      <c r="E282" s="22"/>
      <c r="F282" s="22"/>
      <c r="G282" s="23"/>
      <c r="H282" s="24"/>
      <c r="I282" s="25"/>
      <c r="J282" s="26">
        <f t="shared" si="104"/>
        <v>0</v>
      </c>
      <c r="K282" s="27" t="s">
        <v>18</v>
      </c>
      <c r="L282" s="28">
        <f t="shared" si="105"/>
        <v>0</v>
      </c>
      <c r="M282" s="29">
        <f t="shared" si="100"/>
        <v>0</v>
      </c>
      <c r="N282" s="27" t="s">
        <v>18</v>
      </c>
      <c r="O282" s="30">
        <f t="shared" si="101"/>
        <v>0</v>
      </c>
      <c r="P282" s="29">
        <f>SUMIF('klasyfikacja indywidualna'!$G$3:$G$105,E282,'klasyfikacja indywidualna'!$DB$3:$DB$105)</f>
        <v>0</v>
      </c>
      <c r="Q282" s="31" t="s">
        <v>18</v>
      </c>
      <c r="R282" s="30">
        <f>SUMIF('klasyfikacja indywidualna'!$G$3:$G$105,F282,'klasyfikacja indywidualna'!$DB$3:$DB$105)</f>
        <v>0</v>
      </c>
      <c r="S282" s="32">
        <f>2*SUMIF('klasyfikacja indywidualna'!$G$3:$G$105,E282,'klasyfikacja indywidualna'!$CY$3:$CY$105)+SUMIF('klasyfikacja indywidualna'!$G$3:$G$105,E282,'klasyfikacja indywidualna'!$CZ$3:$CZ$105)</f>
        <v>0</v>
      </c>
      <c r="T282" s="33">
        <f>2*SUMIF('klasyfikacja indywidualna'!$G$3:$G$105,F282,'klasyfikacja indywidualna'!$CY$3:$CY$105)+SUMIF('klasyfikacja indywidualna'!$G$3:$G$105,F282,'klasyfikacja indywidualna'!$CZ$3:$CZ$105)</f>
        <v>0</v>
      </c>
      <c r="U282" s="34" t="str">
        <f t="shared" si="106"/>
        <v/>
      </c>
      <c r="V282" s="35" t="str">
        <f t="shared" si="107"/>
        <v/>
      </c>
      <c r="W282" s="36"/>
      <c r="X282" s="36"/>
      <c r="Y282" s="36"/>
      <c r="Z282" s="36"/>
      <c r="AA282" s="38"/>
      <c r="AB282" s="38"/>
      <c r="AC282" s="38"/>
      <c r="AD282" s="36"/>
      <c r="AE282" s="38"/>
      <c r="AF282" s="38"/>
      <c r="AH282" s="40"/>
    </row>
    <row r="283" spans="1:38" ht="12.95" customHeight="1" x14ac:dyDescent="0.25">
      <c r="A283" s="88">
        <v>22</v>
      </c>
      <c r="B283" s="21">
        <f t="shared" si="96"/>
        <v>260</v>
      </c>
      <c r="C283" s="21"/>
      <c r="D283" s="21" t="str">
        <f t="shared" si="103"/>
        <v>N</v>
      </c>
      <c r="E283" s="22"/>
      <c r="F283" s="22"/>
      <c r="G283" s="23"/>
      <c r="H283" s="24"/>
      <c r="I283" s="25"/>
      <c r="J283" s="26">
        <f t="shared" si="104"/>
        <v>0</v>
      </c>
      <c r="K283" s="27" t="s">
        <v>18</v>
      </c>
      <c r="L283" s="28">
        <f t="shared" si="105"/>
        <v>0</v>
      </c>
      <c r="M283" s="29">
        <f t="shared" si="100"/>
        <v>0</v>
      </c>
      <c r="N283" s="27" t="s">
        <v>18</v>
      </c>
      <c r="O283" s="30">
        <f t="shared" si="101"/>
        <v>0</v>
      </c>
      <c r="P283" s="29">
        <f>SUMIF('klasyfikacja indywidualna'!$G$3:$G$105,E283,'klasyfikacja indywidualna'!$DB$3:$DB$105)</f>
        <v>0</v>
      </c>
      <c r="Q283" s="31" t="s">
        <v>18</v>
      </c>
      <c r="R283" s="30">
        <f>SUMIF('klasyfikacja indywidualna'!$G$3:$G$105,F283,'klasyfikacja indywidualna'!$DB$3:$DB$105)</f>
        <v>0</v>
      </c>
      <c r="S283" s="32">
        <f>2*SUMIF('klasyfikacja indywidualna'!$G$3:$G$105,E283,'klasyfikacja indywidualna'!$CY$3:$CY$105)+SUMIF('klasyfikacja indywidualna'!$G$3:$G$105,E283,'klasyfikacja indywidualna'!$CZ$3:$CZ$105)</f>
        <v>0</v>
      </c>
      <c r="T283" s="33">
        <f>2*SUMIF('klasyfikacja indywidualna'!$G$3:$G$105,F283,'klasyfikacja indywidualna'!$CY$3:$CY$105)+SUMIF('klasyfikacja indywidualna'!$G$3:$G$105,F283,'klasyfikacja indywidualna'!$CZ$3:$CZ$105)</f>
        <v>0</v>
      </c>
      <c r="U283" s="34" t="str">
        <f t="shared" si="106"/>
        <v/>
      </c>
      <c r="V283" s="35" t="str">
        <f t="shared" si="107"/>
        <v/>
      </c>
      <c r="W283" s="36"/>
      <c r="X283" s="36"/>
      <c r="Y283" s="36"/>
      <c r="Z283" s="36"/>
      <c r="AA283" s="38"/>
      <c r="AB283" s="38"/>
      <c r="AC283" s="38"/>
      <c r="AD283" s="36"/>
      <c r="AE283" s="38"/>
      <c r="AF283" s="38"/>
      <c r="AH283" s="40"/>
    </row>
    <row r="284" spans="1:38" ht="12.95" customHeight="1" x14ac:dyDescent="0.25">
      <c r="A284" s="88">
        <v>22</v>
      </c>
      <c r="B284" s="21">
        <f t="shared" si="96"/>
        <v>261</v>
      </c>
      <c r="C284" s="21"/>
      <c r="D284" s="21" t="str">
        <f t="shared" si="103"/>
        <v>N</v>
      </c>
      <c r="E284" s="22"/>
      <c r="F284" s="22"/>
      <c r="G284" s="23"/>
      <c r="H284" s="24"/>
      <c r="I284" s="25"/>
      <c r="J284" s="26">
        <f t="shared" si="104"/>
        <v>0</v>
      </c>
      <c r="K284" s="27" t="s">
        <v>18</v>
      </c>
      <c r="L284" s="28">
        <f t="shared" si="105"/>
        <v>0</v>
      </c>
      <c r="M284" s="29">
        <f t="shared" si="100"/>
        <v>0</v>
      </c>
      <c r="N284" s="27" t="s">
        <v>18</v>
      </c>
      <c r="O284" s="30">
        <f t="shared" si="101"/>
        <v>0</v>
      </c>
      <c r="P284" s="29">
        <f>SUMIF('klasyfikacja indywidualna'!$G$3:$G$105,E284,'klasyfikacja indywidualna'!$DB$3:$DB$105)</f>
        <v>0</v>
      </c>
      <c r="Q284" s="31" t="s">
        <v>18</v>
      </c>
      <c r="R284" s="30">
        <f>SUMIF('klasyfikacja indywidualna'!$G$3:$G$105,F284,'klasyfikacja indywidualna'!$DB$3:$DB$105)</f>
        <v>0</v>
      </c>
      <c r="S284" s="32">
        <f>2*SUMIF('klasyfikacja indywidualna'!$G$3:$G$105,E284,'klasyfikacja indywidualna'!$CY$3:$CY$105)+SUMIF('klasyfikacja indywidualna'!$G$3:$G$105,E284,'klasyfikacja indywidualna'!$CZ$3:$CZ$105)</f>
        <v>0</v>
      </c>
      <c r="T284" s="33">
        <f>2*SUMIF('klasyfikacja indywidualna'!$G$3:$G$105,F284,'klasyfikacja indywidualna'!$CY$3:$CY$105)+SUMIF('klasyfikacja indywidualna'!$G$3:$G$105,F284,'klasyfikacja indywidualna'!$CZ$3:$CZ$105)</f>
        <v>0</v>
      </c>
      <c r="U284" s="34" t="str">
        <f t="shared" si="106"/>
        <v/>
      </c>
      <c r="V284" s="35" t="str">
        <f t="shared" si="107"/>
        <v/>
      </c>
      <c r="W284" s="36"/>
      <c r="X284" s="36"/>
      <c r="Y284" s="36"/>
      <c r="Z284" s="36"/>
      <c r="AA284" s="38"/>
      <c r="AB284" s="38"/>
      <c r="AC284" s="38"/>
      <c r="AD284" s="36"/>
      <c r="AE284" s="38"/>
      <c r="AF284" s="38"/>
      <c r="AH284" s="40"/>
    </row>
    <row r="285" spans="1:38" ht="12.95" customHeight="1" x14ac:dyDescent="0.25">
      <c r="A285" s="88">
        <v>22</v>
      </c>
      <c r="B285" s="21">
        <f t="shared" si="96"/>
        <v>262</v>
      </c>
      <c r="C285" s="21"/>
      <c r="D285" s="21" t="str">
        <f t="shared" si="103"/>
        <v>N</v>
      </c>
      <c r="E285" s="22"/>
      <c r="F285" s="22"/>
      <c r="G285" s="23"/>
      <c r="H285" s="24"/>
      <c r="I285" s="25"/>
      <c r="J285" s="26">
        <f t="shared" si="104"/>
        <v>0</v>
      </c>
      <c r="K285" s="27" t="s">
        <v>18</v>
      </c>
      <c r="L285" s="28">
        <f t="shared" si="105"/>
        <v>0</v>
      </c>
      <c r="M285" s="29">
        <f t="shared" si="100"/>
        <v>0</v>
      </c>
      <c r="N285" s="27" t="s">
        <v>18</v>
      </c>
      <c r="O285" s="30">
        <f t="shared" si="101"/>
        <v>0</v>
      </c>
      <c r="P285" s="29">
        <f>SUMIF('klasyfikacja indywidualna'!$G$3:$G$105,E285,'klasyfikacja indywidualna'!$DB$3:$DB$105)</f>
        <v>0</v>
      </c>
      <c r="Q285" s="31" t="s">
        <v>18</v>
      </c>
      <c r="R285" s="30">
        <f>SUMIF('klasyfikacja indywidualna'!$G$3:$G$105,F285,'klasyfikacja indywidualna'!$DB$3:$DB$105)</f>
        <v>0</v>
      </c>
      <c r="S285" s="32">
        <f>2*SUMIF('klasyfikacja indywidualna'!$G$3:$G$105,E285,'klasyfikacja indywidualna'!$CY$3:$CY$105)+SUMIF('klasyfikacja indywidualna'!$G$3:$G$105,E285,'klasyfikacja indywidualna'!$CZ$3:$CZ$105)</f>
        <v>0</v>
      </c>
      <c r="T285" s="33">
        <f>2*SUMIF('klasyfikacja indywidualna'!$G$3:$G$105,F285,'klasyfikacja indywidualna'!$CY$3:$CY$105)+SUMIF('klasyfikacja indywidualna'!$G$3:$G$105,F285,'klasyfikacja indywidualna'!$CZ$3:$CZ$105)</f>
        <v>0</v>
      </c>
      <c r="U285" s="34" t="str">
        <f t="shared" si="106"/>
        <v/>
      </c>
      <c r="V285" s="35" t="str">
        <f t="shared" si="107"/>
        <v/>
      </c>
      <c r="W285" s="36"/>
      <c r="X285" s="36"/>
      <c r="Y285" s="36"/>
      <c r="Z285" s="36"/>
      <c r="AA285" s="38"/>
      <c r="AB285" s="38"/>
      <c r="AC285" s="38"/>
      <c r="AD285" s="36"/>
      <c r="AE285" s="38"/>
      <c r="AF285" s="38"/>
      <c r="AH285" s="40"/>
    </row>
    <row r="286" spans="1:38" ht="12.95" customHeight="1" x14ac:dyDescent="0.25">
      <c r="A286" s="88">
        <v>22</v>
      </c>
      <c r="B286" s="21">
        <f t="shared" si="96"/>
        <v>263</v>
      </c>
      <c r="C286" s="21"/>
      <c r="D286" s="21" t="str">
        <f t="shared" si="103"/>
        <v>N</v>
      </c>
      <c r="E286" s="22"/>
      <c r="F286" s="22"/>
      <c r="G286" s="23"/>
      <c r="H286" s="24"/>
      <c r="I286" s="25"/>
      <c r="J286" s="26">
        <f t="shared" si="104"/>
        <v>0</v>
      </c>
      <c r="K286" s="27" t="s">
        <v>18</v>
      </c>
      <c r="L286" s="28">
        <f t="shared" si="105"/>
        <v>0</v>
      </c>
      <c r="M286" s="29">
        <f t="shared" si="100"/>
        <v>0</v>
      </c>
      <c r="N286" s="27" t="s">
        <v>18</v>
      </c>
      <c r="O286" s="30">
        <f t="shared" si="101"/>
        <v>0</v>
      </c>
      <c r="P286" s="29">
        <f>SUMIF('klasyfikacja indywidualna'!$G$3:$G$105,E286,'klasyfikacja indywidualna'!$DB$3:$DB$105)</f>
        <v>0</v>
      </c>
      <c r="Q286" s="31" t="s">
        <v>18</v>
      </c>
      <c r="R286" s="30">
        <f>SUMIF('klasyfikacja indywidualna'!$G$3:$G$105,F286,'klasyfikacja indywidualna'!$DB$3:$DB$105)</f>
        <v>0</v>
      </c>
      <c r="S286" s="32">
        <f>2*SUMIF('klasyfikacja indywidualna'!$G$3:$G$105,E286,'klasyfikacja indywidualna'!$CY$3:$CY$105)+SUMIF('klasyfikacja indywidualna'!$G$3:$G$105,E286,'klasyfikacja indywidualna'!$CZ$3:$CZ$105)</f>
        <v>0</v>
      </c>
      <c r="T286" s="33">
        <f>2*SUMIF('klasyfikacja indywidualna'!$G$3:$G$105,F286,'klasyfikacja indywidualna'!$CY$3:$CY$105)+SUMIF('klasyfikacja indywidualna'!$G$3:$G$105,F286,'klasyfikacja indywidualna'!$CZ$3:$CZ$105)</f>
        <v>0</v>
      </c>
      <c r="U286" s="34" t="str">
        <f t="shared" si="106"/>
        <v/>
      </c>
      <c r="V286" s="35" t="str">
        <f t="shared" si="107"/>
        <v/>
      </c>
      <c r="W286" s="36"/>
      <c r="X286" s="36"/>
      <c r="Y286" s="36"/>
      <c r="Z286" s="36"/>
      <c r="AA286" s="38"/>
      <c r="AB286" s="38"/>
      <c r="AC286" s="38"/>
      <c r="AD286" s="36"/>
      <c r="AE286" s="38"/>
      <c r="AF286" s="38"/>
      <c r="AH286" s="40"/>
    </row>
    <row r="287" spans="1:38" ht="12.95" customHeight="1" x14ac:dyDescent="0.25">
      <c r="A287" s="88">
        <v>22</v>
      </c>
      <c r="B287" s="21">
        <f t="shared" si="96"/>
        <v>264</v>
      </c>
      <c r="C287" s="21"/>
      <c r="D287" s="21" t="str">
        <f t="shared" si="103"/>
        <v>N</v>
      </c>
      <c r="E287" s="22"/>
      <c r="F287" s="22"/>
      <c r="G287" s="23"/>
      <c r="H287" s="24"/>
      <c r="I287" s="25"/>
      <c r="J287" s="26">
        <f t="shared" si="104"/>
        <v>0</v>
      </c>
      <c r="K287" s="27" t="s">
        <v>18</v>
      </c>
      <c r="L287" s="28">
        <f t="shared" si="105"/>
        <v>0</v>
      </c>
      <c r="M287" s="29">
        <f t="shared" si="100"/>
        <v>0</v>
      </c>
      <c r="N287" s="27" t="s">
        <v>18</v>
      </c>
      <c r="O287" s="30">
        <f t="shared" si="101"/>
        <v>0</v>
      </c>
      <c r="P287" s="29">
        <f>SUMIF('klasyfikacja indywidualna'!$G$3:$G$105,E287,'klasyfikacja indywidualna'!$DB$3:$DB$105)</f>
        <v>0</v>
      </c>
      <c r="Q287" s="31" t="s">
        <v>18</v>
      </c>
      <c r="R287" s="30">
        <f>SUMIF('klasyfikacja indywidualna'!$G$3:$G$105,F287,'klasyfikacja indywidualna'!$DB$3:$DB$105)</f>
        <v>0</v>
      </c>
      <c r="S287" s="32">
        <f>2*SUMIF('klasyfikacja indywidualna'!$G$3:$G$105,E287,'klasyfikacja indywidualna'!$CY$3:$CY$105)+SUMIF('klasyfikacja indywidualna'!$G$3:$G$105,E287,'klasyfikacja indywidualna'!$CZ$3:$CZ$105)</f>
        <v>0</v>
      </c>
      <c r="T287" s="33">
        <f>2*SUMIF('klasyfikacja indywidualna'!$G$3:$G$105,F287,'klasyfikacja indywidualna'!$CY$3:$CY$105)+SUMIF('klasyfikacja indywidualna'!$G$3:$G$105,F287,'klasyfikacja indywidualna'!$CZ$3:$CZ$105)</f>
        <v>0</v>
      </c>
      <c r="U287" s="34" t="str">
        <f t="shared" si="106"/>
        <v/>
      </c>
      <c r="V287" s="35" t="str">
        <f t="shared" si="107"/>
        <v/>
      </c>
      <c r="W287" s="36"/>
      <c r="X287" s="36"/>
      <c r="Y287" s="36"/>
      <c r="Z287" s="36"/>
      <c r="AA287" s="38"/>
      <c r="AB287" s="38"/>
      <c r="AC287" s="38"/>
      <c r="AD287" s="36"/>
      <c r="AE287" s="38"/>
      <c r="AF287" s="38"/>
      <c r="AH287" s="40"/>
    </row>
    <row r="288" spans="1:38" s="68" customFormat="1" ht="6" customHeight="1" x14ac:dyDescent="0.2">
      <c r="A288" s="57"/>
      <c r="B288" s="58"/>
      <c r="C288" s="58"/>
      <c r="D288" s="58"/>
      <c r="E288" s="59"/>
      <c r="F288" s="59"/>
      <c r="G288" s="60"/>
      <c r="H288" s="58"/>
      <c r="I288" s="58"/>
      <c r="J288" s="61"/>
      <c r="K288" s="62"/>
      <c r="L288" s="63"/>
      <c r="M288" s="61"/>
      <c r="N288" s="62"/>
      <c r="O288" s="63"/>
      <c r="P288" s="61"/>
      <c r="Q288" s="62"/>
      <c r="R288" s="63"/>
      <c r="S288" s="62"/>
      <c r="T288" s="64"/>
      <c r="U288" s="65" t="str">
        <f t="shared" si="106"/>
        <v/>
      </c>
      <c r="V288" s="66"/>
      <c r="W288" s="36"/>
      <c r="X288" s="67"/>
      <c r="Y288" s="67"/>
      <c r="Z288" s="67"/>
      <c r="AD288" s="67"/>
      <c r="AG288" s="69"/>
      <c r="AH288" s="86"/>
      <c r="AI288" s="69"/>
      <c r="AJ288" s="69"/>
      <c r="AK288" s="70"/>
      <c r="AL288" s="70"/>
    </row>
    <row r="289" spans="1:38" ht="12.95" customHeight="1" x14ac:dyDescent="0.25">
      <c r="A289" s="87">
        <v>23</v>
      </c>
      <c r="B289" s="72">
        <f t="shared" si="91"/>
        <v>265</v>
      </c>
      <c r="C289" s="21"/>
      <c r="D289" s="21" t="str">
        <f t="shared" ref="D289:D300" si="108">IF(OR(E289="PAUZA",F289="PAUZA",L289&gt;0,J289&gt;0),"T","N")</f>
        <v>N</v>
      </c>
      <c r="E289" s="22"/>
      <c r="F289" s="22"/>
      <c r="G289" s="23"/>
      <c r="H289" s="24"/>
      <c r="I289" s="25"/>
      <c r="J289" s="26">
        <f t="shared" ref="J289:J300" si="109">IF(P289&gt;0,IF(M289&gt;O289,2,IF(M289=O289,1,0)),0)</f>
        <v>0</v>
      </c>
      <c r="K289" s="27" t="s">
        <v>18</v>
      </c>
      <c r="L289" s="28">
        <f t="shared" ref="L289:L300" si="110">IF(R289&gt;0,IF(O289&gt;M289,2,IF(O289=M289,1,0)),0)</f>
        <v>0</v>
      </c>
      <c r="M289" s="29">
        <f t="shared" ref="M289:M290" si="111">IF(P289&gt;R289,S289+2,S289)</f>
        <v>0</v>
      </c>
      <c r="N289" s="27" t="s">
        <v>18</v>
      </c>
      <c r="O289" s="30">
        <f t="shared" ref="O289:O290" si="112">IF(R289&gt;P289,T289+2,T289)</f>
        <v>0</v>
      </c>
      <c r="P289" s="29">
        <f>SUMIF('klasyfikacja indywidualna'!$G$3:$G$105,E289,'klasyfikacja indywidualna'!$DJ$3:$DJ$105)</f>
        <v>0</v>
      </c>
      <c r="Q289" s="31" t="s">
        <v>18</v>
      </c>
      <c r="R289" s="30">
        <f>SUMIF('klasyfikacja indywidualna'!$G$3:$G$105,F289,'klasyfikacja indywidualna'!$DJ$3:$DJ$105)</f>
        <v>0</v>
      </c>
      <c r="S289" s="32">
        <f>2*SUMIF('klasyfikacja indywidualna'!$G$3:$G$105,E289,'klasyfikacja indywidualna'!$DG$3:$DG$105)+SUMIF('klasyfikacja indywidualna'!$G$3:$G$105,E289,'klasyfikacja indywidualna'!$DH$3:$DH$105)</f>
        <v>0</v>
      </c>
      <c r="T289" s="33">
        <f>2*SUMIF('klasyfikacja indywidualna'!$G$3:$G$105,F289,'klasyfikacja indywidualna'!$DG$3:$DG$105)+SUMIF('klasyfikacja indywidualna'!$G$3:$G$105,F289,'klasyfikacja indywidualna'!$DH$3:$DH$105)</f>
        <v>0</v>
      </c>
      <c r="U289" s="34" t="str">
        <f t="shared" si="106"/>
        <v/>
      </c>
      <c r="V289" s="35" t="str">
        <f t="shared" ref="V289:V300" si="113">IF(OR(E289=V$1,F289=V$1),G289,"")</f>
        <v/>
      </c>
      <c r="W289" s="36"/>
      <c r="X289" s="36"/>
      <c r="Y289" s="36"/>
      <c r="Z289" s="36"/>
      <c r="AA289" s="37"/>
      <c r="AB289" s="38"/>
      <c r="AC289" s="38"/>
      <c r="AD289" s="36"/>
      <c r="AE289" s="38"/>
      <c r="AF289" s="38"/>
      <c r="AH289" s="40"/>
    </row>
    <row r="290" spans="1:38" ht="12.95" customHeight="1" x14ac:dyDescent="0.25">
      <c r="A290" s="88">
        <v>23</v>
      </c>
      <c r="B290" s="21">
        <f t="shared" si="96"/>
        <v>266</v>
      </c>
      <c r="C290" s="21"/>
      <c r="D290" s="21" t="str">
        <f t="shared" si="108"/>
        <v>N</v>
      </c>
      <c r="E290" s="22"/>
      <c r="F290" s="22"/>
      <c r="G290" s="23"/>
      <c r="H290" s="24"/>
      <c r="I290" s="25"/>
      <c r="J290" s="26">
        <f t="shared" si="109"/>
        <v>0</v>
      </c>
      <c r="K290" s="27" t="s">
        <v>18</v>
      </c>
      <c r="L290" s="28">
        <f t="shared" si="110"/>
        <v>0</v>
      </c>
      <c r="M290" s="29">
        <f t="shared" si="111"/>
        <v>0</v>
      </c>
      <c r="N290" s="27" t="s">
        <v>18</v>
      </c>
      <c r="O290" s="30">
        <f t="shared" si="112"/>
        <v>0</v>
      </c>
      <c r="P290" s="29">
        <f>SUMIF('klasyfikacja indywidualna'!$G$3:$G$105,E290,'klasyfikacja indywidualna'!$DJ$3:$DJ$105)</f>
        <v>0</v>
      </c>
      <c r="Q290" s="31" t="s">
        <v>18</v>
      </c>
      <c r="R290" s="30">
        <f>SUMIF('klasyfikacja indywidualna'!$G$3:$G$105,F290,'klasyfikacja indywidualna'!$DJ$3:$DJ$105)</f>
        <v>0</v>
      </c>
      <c r="S290" s="32">
        <f>2*SUMIF('klasyfikacja indywidualna'!$G$3:$G$105,E290,'klasyfikacja indywidualna'!$DG$3:$DG$105)+SUMIF('klasyfikacja indywidualna'!$G$3:$G$105,E290,'klasyfikacja indywidualna'!$DH$3:$DH$105)</f>
        <v>0</v>
      </c>
      <c r="T290" s="33">
        <f>2*SUMIF('klasyfikacja indywidualna'!$G$3:$G$105,F290,'klasyfikacja indywidualna'!$DG$3:$DG$105)+SUMIF('klasyfikacja indywidualna'!$G$3:$G$105,F290,'klasyfikacja indywidualna'!$DH$3:$DH$105)</f>
        <v>0</v>
      </c>
      <c r="U290" s="34" t="str">
        <f t="shared" si="106"/>
        <v/>
      </c>
      <c r="V290" s="35" t="str">
        <f t="shared" si="113"/>
        <v/>
      </c>
      <c r="W290" s="36"/>
      <c r="X290" s="36"/>
      <c r="Y290" s="36"/>
      <c r="Z290" s="36"/>
      <c r="AA290" s="38"/>
      <c r="AB290" s="38"/>
      <c r="AC290" s="38"/>
      <c r="AD290" s="36"/>
      <c r="AE290" s="38"/>
      <c r="AF290" s="38"/>
      <c r="AH290" s="40"/>
    </row>
    <row r="291" spans="1:38" ht="12.95" customHeight="1" x14ac:dyDescent="0.25">
      <c r="A291" s="88">
        <v>23</v>
      </c>
      <c r="B291" s="21">
        <f t="shared" si="96"/>
        <v>267</v>
      </c>
      <c r="C291" s="21"/>
      <c r="D291" s="21" t="str">
        <f t="shared" si="108"/>
        <v>N</v>
      </c>
      <c r="E291" s="22"/>
      <c r="F291" s="22"/>
      <c r="G291" s="23"/>
      <c r="H291" s="24"/>
      <c r="I291" s="25"/>
      <c r="J291" s="26">
        <f t="shared" si="109"/>
        <v>0</v>
      </c>
      <c r="K291" s="27" t="s">
        <v>18</v>
      </c>
      <c r="L291" s="28">
        <f t="shared" si="110"/>
        <v>0</v>
      </c>
      <c r="M291" s="29">
        <f t="shared" si="100"/>
        <v>0</v>
      </c>
      <c r="N291" s="27" t="s">
        <v>18</v>
      </c>
      <c r="O291" s="30">
        <f t="shared" si="101"/>
        <v>0</v>
      </c>
      <c r="P291" s="29">
        <f>SUMIF('klasyfikacja indywidualna'!$G$3:$G$105,E291,'klasyfikacja indywidualna'!$DJ$3:$DJ$105)</f>
        <v>0</v>
      </c>
      <c r="Q291" s="31" t="s">
        <v>18</v>
      </c>
      <c r="R291" s="30">
        <f>SUMIF('klasyfikacja indywidualna'!$G$3:$G$105,F291,'klasyfikacja indywidualna'!$DJ$3:$DJ$105)</f>
        <v>0</v>
      </c>
      <c r="S291" s="32">
        <f>2*SUMIF('klasyfikacja indywidualna'!$G$3:$G$105,E291,'klasyfikacja indywidualna'!$DG$3:$DG$105)+SUMIF('klasyfikacja indywidualna'!$G$3:$G$105,E291,'klasyfikacja indywidualna'!$DH$3:$DH$105)</f>
        <v>0</v>
      </c>
      <c r="T291" s="33">
        <f>2*SUMIF('klasyfikacja indywidualna'!$G$3:$G$105,F291,'klasyfikacja indywidualna'!$DG$3:$DG$105)+SUMIF('klasyfikacja indywidualna'!$G$3:$G$105,F291,'klasyfikacja indywidualna'!$DH$3:$DH$105)</f>
        <v>0</v>
      </c>
      <c r="U291" s="34" t="str">
        <f t="shared" si="106"/>
        <v/>
      </c>
      <c r="V291" s="35" t="str">
        <f t="shared" si="113"/>
        <v/>
      </c>
      <c r="W291" s="36"/>
      <c r="X291" s="36"/>
      <c r="Y291" s="36"/>
      <c r="Z291" s="36"/>
      <c r="AA291" s="38"/>
      <c r="AB291" s="38"/>
      <c r="AC291" s="38"/>
      <c r="AD291" s="36"/>
      <c r="AE291" s="38"/>
      <c r="AF291" s="38"/>
      <c r="AH291" s="40"/>
    </row>
    <row r="292" spans="1:38" ht="12.95" customHeight="1" x14ac:dyDescent="0.25">
      <c r="A292" s="88">
        <v>23</v>
      </c>
      <c r="B292" s="21">
        <f t="shared" si="96"/>
        <v>268</v>
      </c>
      <c r="C292" s="21"/>
      <c r="D292" s="21" t="str">
        <f t="shared" si="108"/>
        <v>N</v>
      </c>
      <c r="E292" s="22"/>
      <c r="F292" s="22"/>
      <c r="G292" s="23"/>
      <c r="H292" s="24"/>
      <c r="I292" s="25"/>
      <c r="J292" s="26">
        <f t="shared" si="109"/>
        <v>0</v>
      </c>
      <c r="K292" s="27" t="s">
        <v>18</v>
      </c>
      <c r="L292" s="28">
        <f t="shared" si="110"/>
        <v>0</v>
      </c>
      <c r="M292" s="29">
        <f t="shared" si="100"/>
        <v>0</v>
      </c>
      <c r="N292" s="27" t="s">
        <v>18</v>
      </c>
      <c r="O292" s="30">
        <f t="shared" si="101"/>
        <v>0</v>
      </c>
      <c r="P292" s="29">
        <f>SUMIF('klasyfikacja indywidualna'!$G$3:$G$105,E292,'klasyfikacja indywidualna'!$DJ$3:$DJ$105)</f>
        <v>0</v>
      </c>
      <c r="Q292" s="31" t="s">
        <v>18</v>
      </c>
      <c r="R292" s="30">
        <f>SUMIF('klasyfikacja indywidualna'!$G$3:$G$105,F292,'klasyfikacja indywidualna'!$DJ$3:$DJ$105)</f>
        <v>0</v>
      </c>
      <c r="S292" s="32">
        <f>2*SUMIF('klasyfikacja indywidualna'!$G$3:$G$105,E292,'klasyfikacja indywidualna'!$DG$3:$DG$105)+SUMIF('klasyfikacja indywidualna'!$G$3:$G$105,E292,'klasyfikacja indywidualna'!$DH$3:$DH$105)</f>
        <v>0</v>
      </c>
      <c r="T292" s="33">
        <f>2*SUMIF('klasyfikacja indywidualna'!$G$3:$G$105,F292,'klasyfikacja indywidualna'!$DG$3:$DG$105)+SUMIF('klasyfikacja indywidualna'!$G$3:$G$105,F292,'klasyfikacja indywidualna'!$DH$3:$DH$105)</f>
        <v>0</v>
      </c>
      <c r="U292" s="34" t="str">
        <f t="shared" si="106"/>
        <v/>
      </c>
      <c r="V292" s="35" t="str">
        <f t="shared" si="113"/>
        <v/>
      </c>
      <c r="W292" s="36"/>
      <c r="X292" s="36"/>
      <c r="Y292" s="36"/>
      <c r="Z292" s="36"/>
      <c r="AA292" s="38"/>
      <c r="AB292" s="38"/>
      <c r="AC292" s="38"/>
      <c r="AD292" s="36"/>
      <c r="AE292" s="38"/>
      <c r="AF292" s="38"/>
      <c r="AH292" s="40"/>
    </row>
    <row r="293" spans="1:38" ht="12.95" customHeight="1" x14ac:dyDescent="0.25">
      <c r="A293" s="88">
        <v>23</v>
      </c>
      <c r="B293" s="21">
        <f t="shared" si="96"/>
        <v>269</v>
      </c>
      <c r="C293" s="21"/>
      <c r="D293" s="21" t="str">
        <f t="shared" si="108"/>
        <v>N</v>
      </c>
      <c r="E293" s="22"/>
      <c r="F293" s="22"/>
      <c r="G293" s="23"/>
      <c r="H293" s="24"/>
      <c r="I293" s="25"/>
      <c r="J293" s="26">
        <f t="shared" si="109"/>
        <v>0</v>
      </c>
      <c r="K293" s="27" t="s">
        <v>18</v>
      </c>
      <c r="L293" s="28">
        <f t="shared" si="110"/>
        <v>0</v>
      </c>
      <c r="M293" s="29">
        <f t="shared" si="100"/>
        <v>0</v>
      </c>
      <c r="N293" s="27" t="s">
        <v>18</v>
      </c>
      <c r="O293" s="30">
        <f t="shared" si="101"/>
        <v>0</v>
      </c>
      <c r="P293" s="29">
        <f>SUMIF('klasyfikacja indywidualna'!$G$3:$G$105,E293,'klasyfikacja indywidualna'!$DJ$3:$DJ$105)</f>
        <v>0</v>
      </c>
      <c r="Q293" s="31" t="s">
        <v>18</v>
      </c>
      <c r="R293" s="30">
        <f>SUMIF('klasyfikacja indywidualna'!$G$3:$G$105,F293,'klasyfikacja indywidualna'!$DJ$3:$DJ$105)</f>
        <v>0</v>
      </c>
      <c r="S293" s="32">
        <f>2*SUMIF('klasyfikacja indywidualna'!$G$3:$G$105,E293,'klasyfikacja indywidualna'!$DG$3:$DG$105)+SUMIF('klasyfikacja indywidualna'!$G$3:$G$105,E293,'klasyfikacja indywidualna'!$DH$3:$DH$105)</f>
        <v>0</v>
      </c>
      <c r="T293" s="33">
        <f>2*SUMIF('klasyfikacja indywidualna'!$G$3:$G$105,F293,'klasyfikacja indywidualna'!$DG$3:$DG$105)+SUMIF('klasyfikacja indywidualna'!$G$3:$G$105,F293,'klasyfikacja indywidualna'!$DH$3:$DH$105)</f>
        <v>0</v>
      </c>
      <c r="U293" s="34" t="str">
        <f t="shared" si="106"/>
        <v/>
      </c>
      <c r="V293" s="35" t="str">
        <f t="shared" si="113"/>
        <v/>
      </c>
      <c r="W293" s="36"/>
      <c r="X293" s="36"/>
      <c r="Y293" s="36"/>
      <c r="Z293" s="36"/>
      <c r="AA293" s="38"/>
      <c r="AB293" s="38"/>
      <c r="AC293" s="38"/>
      <c r="AD293" s="36"/>
      <c r="AE293" s="38"/>
      <c r="AF293" s="38"/>
      <c r="AH293" s="40"/>
    </row>
    <row r="294" spans="1:38" ht="12.95" customHeight="1" x14ac:dyDescent="0.25">
      <c r="A294" s="88">
        <v>23</v>
      </c>
      <c r="B294" s="21">
        <f t="shared" si="96"/>
        <v>270</v>
      </c>
      <c r="C294" s="21"/>
      <c r="D294" s="21" t="str">
        <f t="shared" si="108"/>
        <v>N</v>
      </c>
      <c r="E294" s="22"/>
      <c r="F294" s="22"/>
      <c r="G294" s="23"/>
      <c r="H294" s="24"/>
      <c r="I294" s="25"/>
      <c r="J294" s="26">
        <f t="shared" si="109"/>
        <v>0</v>
      </c>
      <c r="K294" s="27" t="s">
        <v>18</v>
      </c>
      <c r="L294" s="28">
        <f t="shared" si="110"/>
        <v>0</v>
      </c>
      <c r="M294" s="29">
        <f t="shared" si="100"/>
        <v>0</v>
      </c>
      <c r="N294" s="27" t="s">
        <v>18</v>
      </c>
      <c r="O294" s="30">
        <f t="shared" si="101"/>
        <v>0</v>
      </c>
      <c r="P294" s="29">
        <f>SUMIF('klasyfikacja indywidualna'!$G$3:$G$105,E294,'klasyfikacja indywidualna'!$DJ$3:$DJ$105)</f>
        <v>0</v>
      </c>
      <c r="Q294" s="31" t="s">
        <v>18</v>
      </c>
      <c r="R294" s="30">
        <f>SUMIF('klasyfikacja indywidualna'!$G$3:$G$105,F294,'klasyfikacja indywidualna'!$DJ$3:$DJ$105)</f>
        <v>0</v>
      </c>
      <c r="S294" s="32">
        <f>2*SUMIF('klasyfikacja indywidualna'!$G$3:$G$105,E294,'klasyfikacja indywidualna'!$DG$3:$DG$105)+SUMIF('klasyfikacja indywidualna'!$G$3:$G$105,E294,'klasyfikacja indywidualna'!$DH$3:$DH$105)</f>
        <v>0</v>
      </c>
      <c r="T294" s="33">
        <f>2*SUMIF('klasyfikacja indywidualna'!$G$3:$G$105,F294,'klasyfikacja indywidualna'!$DG$3:$DG$105)+SUMIF('klasyfikacja indywidualna'!$G$3:$G$105,F294,'klasyfikacja indywidualna'!$DH$3:$DH$105)</f>
        <v>0</v>
      </c>
      <c r="U294" s="34" t="str">
        <f t="shared" si="106"/>
        <v/>
      </c>
      <c r="V294" s="35" t="str">
        <f t="shared" si="113"/>
        <v/>
      </c>
      <c r="W294" s="36"/>
      <c r="X294" s="36"/>
      <c r="Y294" s="36"/>
      <c r="Z294" s="36"/>
      <c r="AA294" s="38"/>
      <c r="AB294" s="38"/>
      <c r="AC294" s="38"/>
      <c r="AD294" s="36"/>
      <c r="AE294" s="38"/>
      <c r="AF294" s="38"/>
      <c r="AH294" s="40"/>
    </row>
    <row r="295" spans="1:38" ht="12.95" customHeight="1" x14ac:dyDescent="0.25">
      <c r="A295" s="88">
        <v>23</v>
      </c>
      <c r="B295" s="21">
        <f t="shared" si="96"/>
        <v>271</v>
      </c>
      <c r="C295" s="21"/>
      <c r="D295" s="21" t="str">
        <f t="shared" si="108"/>
        <v>N</v>
      </c>
      <c r="E295" s="22"/>
      <c r="F295" s="22"/>
      <c r="G295" s="23"/>
      <c r="H295" s="24"/>
      <c r="I295" s="25"/>
      <c r="J295" s="26">
        <f t="shared" si="109"/>
        <v>0</v>
      </c>
      <c r="K295" s="27" t="s">
        <v>18</v>
      </c>
      <c r="L295" s="28">
        <f t="shared" si="110"/>
        <v>0</v>
      </c>
      <c r="M295" s="29">
        <f t="shared" si="100"/>
        <v>0</v>
      </c>
      <c r="N295" s="27" t="s">
        <v>18</v>
      </c>
      <c r="O295" s="30">
        <f t="shared" si="101"/>
        <v>0</v>
      </c>
      <c r="P295" s="29">
        <f>SUMIF('klasyfikacja indywidualna'!$G$3:$G$105,E295,'klasyfikacja indywidualna'!$DJ$3:$DJ$105)</f>
        <v>0</v>
      </c>
      <c r="Q295" s="31" t="s">
        <v>18</v>
      </c>
      <c r="R295" s="30">
        <f>SUMIF('klasyfikacja indywidualna'!$G$3:$G$105,F295,'klasyfikacja indywidualna'!$DJ$3:$DJ$105)</f>
        <v>0</v>
      </c>
      <c r="S295" s="32">
        <f>2*SUMIF('klasyfikacja indywidualna'!$G$3:$G$105,E295,'klasyfikacja indywidualna'!$DG$3:$DG$105)+SUMIF('klasyfikacja indywidualna'!$G$3:$G$105,E295,'klasyfikacja indywidualna'!$DH$3:$DH$105)</f>
        <v>0</v>
      </c>
      <c r="T295" s="33">
        <f>2*SUMIF('klasyfikacja indywidualna'!$G$3:$G$105,F295,'klasyfikacja indywidualna'!$DG$3:$DG$105)+SUMIF('klasyfikacja indywidualna'!$G$3:$G$105,F295,'klasyfikacja indywidualna'!$DH$3:$DH$105)</f>
        <v>0</v>
      </c>
      <c r="U295" s="34" t="str">
        <f t="shared" si="106"/>
        <v/>
      </c>
      <c r="V295" s="35" t="str">
        <f t="shared" si="113"/>
        <v/>
      </c>
      <c r="W295" s="36"/>
      <c r="X295" s="36"/>
      <c r="Y295" s="36"/>
      <c r="Z295" s="36"/>
      <c r="AA295" s="38"/>
      <c r="AB295" s="38"/>
      <c r="AC295" s="38"/>
      <c r="AD295" s="36"/>
      <c r="AE295" s="38"/>
      <c r="AF295" s="38"/>
      <c r="AH295" s="40"/>
    </row>
    <row r="296" spans="1:38" ht="12.95" customHeight="1" x14ac:dyDescent="0.25">
      <c r="A296" s="88">
        <v>23</v>
      </c>
      <c r="B296" s="21">
        <f t="shared" si="96"/>
        <v>272</v>
      </c>
      <c r="C296" s="21"/>
      <c r="D296" s="21" t="str">
        <f t="shared" si="108"/>
        <v>N</v>
      </c>
      <c r="E296" s="22"/>
      <c r="F296" s="22"/>
      <c r="G296" s="23"/>
      <c r="H296" s="24"/>
      <c r="I296" s="25"/>
      <c r="J296" s="26">
        <f t="shared" si="109"/>
        <v>0</v>
      </c>
      <c r="K296" s="27" t="s">
        <v>18</v>
      </c>
      <c r="L296" s="28">
        <f t="shared" si="110"/>
        <v>0</v>
      </c>
      <c r="M296" s="29">
        <f t="shared" si="100"/>
        <v>0</v>
      </c>
      <c r="N296" s="27" t="s">
        <v>18</v>
      </c>
      <c r="O296" s="30">
        <f t="shared" si="101"/>
        <v>0</v>
      </c>
      <c r="P296" s="29">
        <f>SUMIF('klasyfikacja indywidualna'!$G$3:$G$105,E296,'klasyfikacja indywidualna'!$DJ$3:$DJ$105)</f>
        <v>0</v>
      </c>
      <c r="Q296" s="31" t="s">
        <v>18</v>
      </c>
      <c r="R296" s="30">
        <f>SUMIF('klasyfikacja indywidualna'!$G$3:$G$105,F296,'klasyfikacja indywidualna'!$DJ$3:$DJ$105)</f>
        <v>0</v>
      </c>
      <c r="S296" s="32">
        <f>2*SUMIF('klasyfikacja indywidualna'!$G$3:$G$105,E296,'klasyfikacja indywidualna'!$DG$3:$DG$105)+SUMIF('klasyfikacja indywidualna'!$G$3:$G$105,E296,'klasyfikacja indywidualna'!$DH$3:$DH$105)</f>
        <v>0</v>
      </c>
      <c r="T296" s="33">
        <f>2*SUMIF('klasyfikacja indywidualna'!$G$3:$G$105,F296,'klasyfikacja indywidualna'!$DG$3:$DG$105)+SUMIF('klasyfikacja indywidualna'!$G$3:$G$105,F296,'klasyfikacja indywidualna'!$DH$3:$DH$105)</f>
        <v>0</v>
      </c>
      <c r="U296" s="34" t="str">
        <f t="shared" si="106"/>
        <v/>
      </c>
      <c r="V296" s="35" t="str">
        <f t="shared" si="113"/>
        <v/>
      </c>
      <c r="W296" s="36"/>
      <c r="X296" s="36"/>
      <c r="Y296" s="36"/>
      <c r="Z296" s="36"/>
      <c r="AA296" s="38"/>
      <c r="AB296" s="38"/>
      <c r="AC296" s="38"/>
      <c r="AD296" s="36"/>
      <c r="AE296" s="38"/>
      <c r="AF296" s="38"/>
      <c r="AH296" s="40"/>
    </row>
    <row r="297" spans="1:38" ht="12.95" customHeight="1" x14ac:dyDescent="0.25">
      <c r="A297" s="88">
        <v>23</v>
      </c>
      <c r="B297" s="21">
        <f t="shared" si="96"/>
        <v>273</v>
      </c>
      <c r="C297" s="21"/>
      <c r="D297" s="21" t="str">
        <f t="shared" si="108"/>
        <v>N</v>
      </c>
      <c r="E297" s="22"/>
      <c r="F297" s="22"/>
      <c r="G297" s="23"/>
      <c r="H297" s="24"/>
      <c r="I297" s="25"/>
      <c r="J297" s="26">
        <f t="shared" si="109"/>
        <v>0</v>
      </c>
      <c r="K297" s="27" t="s">
        <v>18</v>
      </c>
      <c r="L297" s="28">
        <f t="shared" si="110"/>
        <v>0</v>
      </c>
      <c r="M297" s="29">
        <f t="shared" si="100"/>
        <v>0</v>
      </c>
      <c r="N297" s="27" t="s">
        <v>18</v>
      </c>
      <c r="O297" s="30">
        <f t="shared" si="101"/>
        <v>0</v>
      </c>
      <c r="P297" s="29">
        <f>SUMIF('klasyfikacja indywidualna'!$G$3:$G$105,E297,'klasyfikacja indywidualna'!$DJ$3:$DJ$105)</f>
        <v>0</v>
      </c>
      <c r="Q297" s="31" t="s">
        <v>18</v>
      </c>
      <c r="R297" s="30">
        <f>SUMIF('klasyfikacja indywidualna'!$G$3:$G$105,F297,'klasyfikacja indywidualna'!$DJ$3:$DJ$105)</f>
        <v>0</v>
      </c>
      <c r="S297" s="32">
        <f>2*SUMIF('klasyfikacja indywidualna'!$G$3:$G$105,E297,'klasyfikacja indywidualna'!$DG$3:$DG$105)+SUMIF('klasyfikacja indywidualna'!$G$3:$G$105,E297,'klasyfikacja indywidualna'!$DH$3:$DH$105)</f>
        <v>0</v>
      </c>
      <c r="T297" s="33">
        <f>2*SUMIF('klasyfikacja indywidualna'!$G$3:$G$105,F297,'klasyfikacja indywidualna'!$DG$3:$DG$105)+SUMIF('klasyfikacja indywidualna'!$G$3:$G$105,F297,'klasyfikacja indywidualna'!$DH$3:$DH$105)</f>
        <v>0</v>
      </c>
      <c r="U297" s="34" t="str">
        <f t="shared" si="106"/>
        <v/>
      </c>
      <c r="V297" s="35" t="str">
        <f t="shared" si="113"/>
        <v/>
      </c>
      <c r="W297" s="36"/>
      <c r="X297" s="36"/>
      <c r="Y297" s="36"/>
      <c r="Z297" s="36"/>
      <c r="AA297" s="38"/>
      <c r="AB297" s="38"/>
      <c r="AC297" s="38"/>
      <c r="AD297" s="36"/>
      <c r="AE297" s="38"/>
      <c r="AF297" s="38"/>
      <c r="AH297" s="40"/>
    </row>
    <row r="298" spans="1:38" ht="12.95" customHeight="1" x14ac:dyDescent="0.25">
      <c r="A298" s="88">
        <v>23</v>
      </c>
      <c r="B298" s="21">
        <f t="shared" si="96"/>
        <v>274</v>
      </c>
      <c r="C298" s="21"/>
      <c r="D298" s="21" t="str">
        <f t="shared" si="108"/>
        <v>N</v>
      </c>
      <c r="E298" s="22"/>
      <c r="F298" s="22"/>
      <c r="G298" s="23"/>
      <c r="H298" s="24"/>
      <c r="I298" s="25"/>
      <c r="J298" s="26">
        <f t="shared" si="109"/>
        <v>0</v>
      </c>
      <c r="K298" s="27" t="s">
        <v>18</v>
      </c>
      <c r="L298" s="28">
        <f t="shared" si="110"/>
        <v>0</v>
      </c>
      <c r="M298" s="29">
        <f t="shared" si="100"/>
        <v>0</v>
      </c>
      <c r="N298" s="27" t="s">
        <v>18</v>
      </c>
      <c r="O298" s="30">
        <f t="shared" si="101"/>
        <v>0</v>
      </c>
      <c r="P298" s="29">
        <f>SUMIF('klasyfikacja indywidualna'!$G$3:$G$105,E298,'klasyfikacja indywidualna'!$DJ$3:$DJ$105)</f>
        <v>0</v>
      </c>
      <c r="Q298" s="31" t="s">
        <v>18</v>
      </c>
      <c r="R298" s="30">
        <f>SUMIF('klasyfikacja indywidualna'!$G$3:$G$105,F298,'klasyfikacja indywidualna'!$DJ$3:$DJ$105)</f>
        <v>0</v>
      </c>
      <c r="S298" s="32">
        <f>2*SUMIF('klasyfikacja indywidualna'!$G$3:$G$105,E298,'klasyfikacja indywidualna'!$DG$3:$DG$105)+SUMIF('klasyfikacja indywidualna'!$G$3:$G$105,E298,'klasyfikacja indywidualna'!$DH$3:$DH$105)</f>
        <v>0</v>
      </c>
      <c r="T298" s="33">
        <f>2*SUMIF('klasyfikacja indywidualna'!$G$3:$G$105,F298,'klasyfikacja indywidualna'!$DG$3:$DG$105)+SUMIF('klasyfikacja indywidualna'!$G$3:$G$105,F298,'klasyfikacja indywidualna'!$DH$3:$DH$105)</f>
        <v>0</v>
      </c>
      <c r="U298" s="34" t="str">
        <f t="shared" si="106"/>
        <v/>
      </c>
      <c r="V298" s="35" t="str">
        <f t="shared" si="113"/>
        <v/>
      </c>
      <c r="W298" s="36"/>
      <c r="X298" s="36"/>
      <c r="Y298" s="36"/>
      <c r="Z298" s="36"/>
      <c r="AA298" s="38"/>
      <c r="AB298" s="38"/>
      <c r="AC298" s="38"/>
      <c r="AD298" s="36"/>
      <c r="AE298" s="38"/>
      <c r="AF298" s="38"/>
      <c r="AH298" s="40"/>
    </row>
    <row r="299" spans="1:38" ht="12.95" customHeight="1" x14ac:dyDescent="0.25">
      <c r="A299" s="88">
        <v>23</v>
      </c>
      <c r="B299" s="21">
        <f t="shared" si="96"/>
        <v>275</v>
      </c>
      <c r="C299" s="21"/>
      <c r="D299" s="21" t="str">
        <f t="shared" si="108"/>
        <v>N</v>
      </c>
      <c r="E299" s="22"/>
      <c r="F299" s="22"/>
      <c r="G299" s="23"/>
      <c r="H299" s="24"/>
      <c r="I299" s="25"/>
      <c r="J299" s="26">
        <f t="shared" si="109"/>
        <v>0</v>
      </c>
      <c r="K299" s="27" t="s">
        <v>18</v>
      </c>
      <c r="L299" s="28">
        <f t="shared" si="110"/>
        <v>0</v>
      </c>
      <c r="M299" s="29">
        <f t="shared" si="100"/>
        <v>0</v>
      </c>
      <c r="N299" s="27" t="s">
        <v>18</v>
      </c>
      <c r="O299" s="30">
        <f t="shared" si="101"/>
        <v>0</v>
      </c>
      <c r="P299" s="29">
        <f>SUMIF('klasyfikacja indywidualna'!$G$3:$G$105,E299,'klasyfikacja indywidualna'!$DJ$3:$DJ$105)</f>
        <v>0</v>
      </c>
      <c r="Q299" s="31" t="s">
        <v>18</v>
      </c>
      <c r="R299" s="30">
        <f>SUMIF('klasyfikacja indywidualna'!$G$3:$G$105,F299,'klasyfikacja indywidualna'!$DJ$3:$DJ$105)</f>
        <v>0</v>
      </c>
      <c r="S299" s="32">
        <f>2*SUMIF('klasyfikacja indywidualna'!$G$3:$G$105,E299,'klasyfikacja indywidualna'!$DG$3:$DG$105)+SUMIF('klasyfikacja indywidualna'!$G$3:$G$105,E299,'klasyfikacja indywidualna'!$DH$3:$DH$105)</f>
        <v>0</v>
      </c>
      <c r="T299" s="33">
        <f>2*SUMIF('klasyfikacja indywidualna'!$G$3:$G$105,F299,'klasyfikacja indywidualna'!$DG$3:$DG$105)+SUMIF('klasyfikacja indywidualna'!$G$3:$G$105,F299,'klasyfikacja indywidualna'!$DH$3:$DH$105)</f>
        <v>0</v>
      </c>
      <c r="U299" s="34" t="str">
        <f t="shared" si="106"/>
        <v/>
      </c>
      <c r="V299" s="35" t="str">
        <f t="shared" si="113"/>
        <v/>
      </c>
      <c r="W299" s="36"/>
      <c r="X299" s="36"/>
      <c r="Y299" s="36"/>
      <c r="Z299" s="36"/>
      <c r="AA299" s="38"/>
      <c r="AB299" s="38"/>
      <c r="AC299" s="38"/>
      <c r="AD299" s="36"/>
      <c r="AE299" s="38"/>
      <c r="AF299" s="38"/>
      <c r="AH299" s="40"/>
    </row>
    <row r="300" spans="1:38" ht="12.95" customHeight="1" x14ac:dyDescent="0.25">
      <c r="A300" s="88">
        <v>23</v>
      </c>
      <c r="B300" s="21">
        <f t="shared" si="96"/>
        <v>276</v>
      </c>
      <c r="C300" s="44"/>
      <c r="D300" s="44" t="str">
        <f t="shared" si="108"/>
        <v>N</v>
      </c>
      <c r="E300" s="45"/>
      <c r="F300" s="45"/>
      <c r="G300" s="46"/>
      <c r="H300" s="47"/>
      <c r="I300" s="48"/>
      <c r="J300" s="49">
        <f t="shared" si="109"/>
        <v>0</v>
      </c>
      <c r="K300" s="50" t="s">
        <v>18</v>
      </c>
      <c r="L300" s="51">
        <f t="shared" si="110"/>
        <v>0</v>
      </c>
      <c r="M300" s="52">
        <f t="shared" si="100"/>
        <v>0</v>
      </c>
      <c r="N300" s="50" t="s">
        <v>18</v>
      </c>
      <c r="O300" s="53">
        <f t="shared" si="101"/>
        <v>0</v>
      </c>
      <c r="P300" s="52">
        <f>SUMIF('klasyfikacja indywidualna'!$G$3:$G$105,E300,'klasyfikacja indywidualna'!$DJ$3:$DJ$105)</f>
        <v>0</v>
      </c>
      <c r="Q300" s="54" t="s">
        <v>18</v>
      </c>
      <c r="R300" s="53">
        <f>SUMIF('klasyfikacja indywidualna'!$G$3:$G$105,F300,'klasyfikacja indywidualna'!$DJ$3:$DJ$105)</f>
        <v>0</v>
      </c>
      <c r="S300" s="55">
        <f>2*SUMIF('klasyfikacja indywidualna'!$G$3:$G$105,E300,'klasyfikacja indywidualna'!$DG$3:$DG$105)+SUMIF('klasyfikacja indywidualna'!$G$3:$G$105,E300,'klasyfikacja indywidualna'!$DH$3:$DH$105)</f>
        <v>0</v>
      </c>
      <c r="T300" s="56">
        <f>2*SUMIF('klasyfikacja indywidualna'!$G$3:$G$105,F300,'klasyfikacja indywidualna'!$DG$3:$DG$105)+SUMIF('klasyfikacja indywidualna'!$G$3:$G$105,F300,'klasyfikacja indywidualna'!$DH$3:$DH$105)</f>
        <v>0</v>
      </c>
      <c r="U300" s="34" t="str">
        <f t="shared" si="106"/>
        <v/>
      </c>
      <c r="V300" s="35" t="str">
        <f t="shared" si="113"/>
        <v/>
      </c>
      <c r="W300" s="36"/>
      <c r="X300" s="36"/>
      <c r="Y300" s="36"/>
      <c r="Z300" s="36"/>
      <c r="AA300" s="38"/>
      <c r="AB300" s="38"/>
      <c r="AC300" s="38"/>
      <c r="AD300" s="36"/>
      <c r="AE300" s="38"/>
      <c r="AF300" s="38"/>
      <c r="AH300" s="40"/>
    </row>
    <row r="301" spans="1:38" s="68" customFormat="1" ht="6" customHeight="1" x14ac:dyDescent="0.2">
      <c r="A301" s="57"/>
      <c r="B301" s="58"/>
      <c r="C301" s="58"/>
      <c r="D301" s="58"/>
      <c r="E301" s="59"/>
      <c r="F301" s="59"/>
      <c r="G301" s="60"/>
      <c r="H301" s="58"/>
      <c r="I301" s="58"/>
      <c r="J301" s="61"/>
      <c r="K301" s="62"/>
      <c r="L301" s="63"/>
      <c r="M301" s="61"/>
      <c r="N301" s="62"/>
      <c r="O301" s="63"/>
      <c r="P301" s="61"/>
      <c r="Q301" s="62"/>
      <c r="R301" s="63"/>
      <c r="S301" s="62"/>
      <c r="T301" s="64"/>
      <c r="U301" s="65" t="str">
        <f t="shared" si="106"/>
        <v/>
      </c>
      <c r="V301" s="66"/>
      <c r="W301" s="36"/>
      <c r="X301" s="67"/>
      <c r="Y301" s="67"/>
      <c r="Z301" s="67"/>
      <c r="AD301" s="67"/>
      <c r="AG301" s="69"/>
      <c r="AH301" s="86"/>
      <c r="AI301" s="69"/>
      <c r="AJ301" s="69"/>
      <c r="AK301" s="70"/>
      <c r="AL301" s="70"/>
    </row>
    <row r="302" spans="1:38" ht="12.95" customHeight="1" x14ac:dyDescent="0.25">
      <c r="A302" s="87">
        <v>24</v>
      </c>
      <c r="B302" s="72">
        <f t="shared" si="91"/>
        <v>277</v>
      </c>
      <c r="C302" s="72"/>
      <c r="D302" s="72" t="str">
        <f t="shared" ref="D302:D313" si="114">IF(OR(E302="PAUZA",F302="PAUZA",L302&gt;0,J302&gt;0),"T","N")</f>
        <v>N</v>
      </c>
      <c r="E302" s="73"/>
      <c r="F302" s="73"/>
      <c r="G302" s="74"/>
      <c r="H302" s="75"/>
      <c r="I302" s="76"/>
      <c r="J302" s="77">
        <f t="shared" ref="J302:J313" si="115">IF(P302&gt;0,IF(M302&gt;O302,2,IF(M302=O302,1,0)),0)</f>
        <v>0</v>
      </c>
      <c r="K302" s="78" t="s">
        <v>18</v>
      </c>
      <c r="L302" s="79">
        <f t="shared" ref="L302:L313" si="116">IF(R302&gt;0,IF(O302&gt;M302,2,IF(O302=M302,1,0)),0)</f>
        <v>0</v>
      </c>
      <c r="M302" s="80">
        <f t="shared" si="100"/>
        <v>0</v>
      </c>
      <c r="N302" s="78" t="s">
        <v>18</v>
      </c>
      <c r="O302" s="81">
        <f t="shared" si="101"/>
        <v>0</v>
      </c>
      <c r="P302" s="80">
        <f>SUMIF('klasyfikacja indywidualna'!$G$3:$G$105,E302,'klasyfikacja indywidualna'!$DR$3:$DR$105)</f>
        <v>0</v>
      </c>
      <c r="Q302" s="82" t="s">
        <v>18</v>
      </c>
      <c r="R302" s="81">
        <f>SUMIF('klasyfikacja indywidualna'!$G$3:$G$105,F302,'klasyfikacja indywidualna'!$DR$3:$DR$105)</f>
        <v>0</v>
      </c>
      <c r="S302" s="83">
        <f>2*SUMIF('klasyfikacja indywidualna'!$G$3:$G$105,E302,'klasyfikacja indywidualna'!$DO$3:$DO$105)+SUMIF('klasyfikacja indywidualna'!$G$3:$G$105,E302,'klasyfikacja indywidualna'!$DP$3:$DP$105)</f>
        <v>0</v>
      </c>
      <c r="T302" s="84">
        <f>2*SUMIF('klasyfikacja indywidualna'!$G$3:$G$105,F302,'klasyfikacja indywidualna'!$DO$3:$DO$105)+SUMIF('klasyfikacja indywidualna'!$G$3:$G$105,F302,'klasyfikacja indywidualna'!$DP$3:$DP$105)</f>
        <v>0</v>
      </c>
      <c r="U302" s="34" t="str">
        <f t="shared" si="106"/>
        <v/>
      </c>
      <c r="V302" s="35" t="str">
        <f t="shared" ref="V302:V313" si="117">IF(OR(E302=V$1,F302=V$1),G302,"")</f>
        <v/>
      </c>
      <c r="W302" s="36"/>
      <c r="X302" s="36"/>
      <c r="Y302" s="36"/>
      <c r="Z302" s="36"/>
      <c r="AA302" s="38"/>
      <c r="AB302" s="38"/>
      <c r="AC302" s="38"/>
      <c r="AD302" s="36"/>
      <c r="AE302" s="38"/>
      <c r="AF302" s="38"/>
      <c r="AH302" s="40"/>
    </row>
    <row r="303" spans="1:38" ht="12.95" customHeight="1" x14ac:dyDescent="0.25">
      <c r="A303" s="88">
        <v>24</v>
      </c>
      <c r="B303" s="21">
        <f t="shared" si="96"/>
        <v>278</v>
      </c>
      <c r="C303" s="21"/>
      <c r="D303" s="21" t="str">
        <f t="shared" si="114"/>
        <v>N</v>
      </c>
      <c r="E303" s="22"/>
      <c r="F303" s="22"/>
      <c r="G303" s="23"/>
      <c r="H303" s="24"/>
      <c r="I303" s="25"/>
      <c r="J303" s="26">
        <f t="shared" si="115"/>
        <v>0</v>
      </c>
      <c r="K303" s="27" t="s">
        <v>18</v>
      </c>
      <c r="L303" s="28">
        <f t="shared" si="116"/>
        <v>0</v>
      </c>
      <c r="M303" s="29">
        <f t="shared" si="100"/>
        <v>0</v>
      </c>
      <c r="N303" s="27" t="s">
        <v>18</v>
      </c>
      <c r="O303" s="30">
        <f t="shared" si="101"/>
        <v>0</v>
      </c>
      <c r="P303" s="29">
        <f>SUMIF('klasyfikacja indywidualna'!$G$3:$G$105,E303,'klasyfikacja indywidualna'!$DR$3:$DR$105)</f>
        <v>0</v>
      </c>
      <c r="Q303" s="31" t="s">
        <v>18</v>
      </c>
      <c r="R303" s="30">
        <f>SUMIF('klasyfikacja indywidualna'!$G$3:$G$105,F303,'klasyfikacja indywidualna'!$DR$3:$DR$105)</f>
        <v>0</v>
      </c>
      <c r="S303" s="32">
        <f>2*SUMIF('klasyfikacja indywidualna'!$G$3:$G$105,E303,'klasyfikacja indywidualna'!$DO$3:$DO$105)+SUMIF('klasyfikacja indywidualna'!$G$3:$G$105,E303,'klasyfikacja indywidualna'!$DP$3:$DP$105)</f>
        <v>0</v>
      </c>
      <c r="T303" s="33">
        <f>2*SUMIF('klasyfikacja indywidualna'!$G$3:$G$105,F303,'klasyfikacja indywidualna'!$DO$3:$DO$105)+SUMIF('klasyfikacja indywidualna'!$G$3:$G$105,F303,'klasyfikacja indywidualna'!$DP$3:$DP$105)</f>
        <v>0</v>
      </c>
      <c r="U303" s="34" t="str">
        <f t="shared" si="106"/>
        <v/>
      </c>
      <c r="V303" s="35" t="str">
        <f t="shared" si="117"/>
        <v/>
      </c>
      <c r="W303" s="36"/>
      <c r="X303" s="36"/>
      <c r="Y303" s="36"/>
      <c r="Z303" s="36"/>
      <c r="AA303" s="38"/>
      <c r="AB303" s="38"/>
      <c r="AC303" s="38"/>
      <c r="AD303" s="36"/>
      <c r="AE303" s="38"/>
      <c r="AF303" s="38"/>
      <c r="AH303" s="40"/>
    </row>
    <row r="304" spans="1:38" ht="12.75" customHeight="1" x14ac:dyDescent="0.25">
      <c r="A304" s="88">
        <v>24</v>
      </c>
      <c r="B304" s="21">
        <f t="shared" si="96"/>
        <v>279</v>
      </c>
      <c r="C304" s="21"/>
      <c r="D304" s="21" t="str">
        <f t="shared" si="114"/>
        <v>N</v>
      </c>
      <c r="E304" s="22"/>
      <c r="F304" s="22"/>
      <c r="G304" s="23"/>
      <c r="H304" s="24"/>
      <c r="I304" s="25"/>
      <c r="J304" s="26">
        <f t="shared" si="115"/>
        <v>0</v>
      </c>
      <c r="K304" s="27" t="s">
        <v>18</v>
      </c>
      <c r="L304" s="28">
        <f t="shared" si="116"/>
        <v>0</v>
      </c>
      <c r="M304" s="29">
        <f t="shared" si="100"/>
        <v>0</v>
      </c>
      <c r="N304" s="27" t="s">
        <v>18</v>
      </c>
      <c r="O304" s="30">
        <f t="shared" si="101"/>
        <v>0</v>
      </c>
      <c r="P304" s="29">
        <f>SUMIF('klasyfikacja indywidualna'!$G$3:$G$105,E304,'klasyfikacja indywidualna'!$DR$3:$DR$105)</f>
        <v>0</v>
      </c>
      <c r="Q304" s="31" t="s">
        <v>18</v>
      </c>
      <c r="R304" s="30">
        <f>SUMIF('klasyfikacja indywidualna'!$G$3:$G$105,F304,'klasyfikacja indywidualna'!$DR$3:$DR$105)</f>
        <v>0</v>
      </c>
      <c r="S304" s="32">
        <f>2*SUMIF('klasyfikacja indywidualna'!$G$3:$G$105,E304,'klasyfikacja indywidualna'!$DO$3:$DO$105)+SUMIF('klasyfikacja indywidualna'!$G$3:$G$105,E304,'klasyfikacja indywidualna'!$DP$3:$DP$105)</f>
        <v>0</v>
      </c>
      <c r="T304" s="33">
        <f>2*SUMIF('klasyfikacja indywidualna'!$G$3:$G$105,F304,'klasyfikacja indywidualna'!$DO$3:$DO$105)+SUMIF('klasyfikacja indywidualna'!$G$3:$G$105,F304,'klasyfikacja indywidualna'!$DP$3:$DP$105)</f>
        <v>0</v>
      </c>
      <c r="U304" s="34" t="str">
        <f t="shared" si="106"/>
        <v/>
      </c>
      <c r="V304" s="35" t="str">
        <f t="shared" si="117"/>
        <v/>
      </c>
      <c r="W304" s="36"/>
      <c r="X304" s="36"/>
      <c r="Y304" s="36"/>
      <c r="Z304" s="36"/>
      <c r="AA304" s="38"/>
      <c r="AB304" s="38"/>
      <c r="AC304" s="38"/>
      <c r="AD304" s="36"/>
      <c r="AE304" s="38"/>
      <c r="AF304" s="38"/>
      <c r="AH304" s="40"/>
    </row>
    <row r="305" spans="1:38" ht="12.95" customHeight="1" x14ac:dyDescent="0.25">
      <c r="A305" s="88">
        <v>24</v>
      </c>
      <c r="B305" s="21">
        <f t="shared" si="96"/>
        <v>280</v>
      </c>
      <c r="C305" s="21"/>
      <c r="D305" s="21" t="str">
        <f t="shared" si="114"/>
        <v>N</v>
      </c>
      <c r="E305" s="22"/>
      <c r="F305" s="22"/>
      <c r="G305" s="23"/>
      <c r="H305" s="24"/>
      <c r="I305" s="25"/>
      <c r="J305" s="26">
        <f t="shared" si="115"/>
        <v>0</v>
      </c>
      <c r="K305" s="27" t="s">
        <v>18</v>
      </c>
      <c r="L305" s="28">
        <f t="shared" si="116"/>
        <v>0</v>
      </c>
      <c r="M305" s="29">
        <f t="shared" si="100"/>
        <v>0</v>
      </c>
      <c r="N305" s="27" t="s">
        <v>18</v>
      </c>
      <c r="O305" s="30">
        <f t="shared" si="101"/>
        <v>0</v>
      </c>
      <c r="P305" s="29">
        <f>SUMIF('klasyfikacja indywidualna'!$G$3:$G$105,E305,'klasyfikacja indywidualna'!$DR$3:$DR$105)</f>
        <v>0</v>
      </c>
      <c r="Q305" s="31" t="s">
        <v>18</v>
      </c>
      <c r="R305" s="30">
        <f>SUMIF('klasyfikacja indywidualna'!$G$3:$G$105,F305,'klasyfikacja indywidualna'!$DR$3:$DR$105)</f>
        <v>0</v>
      </c>
      <c r="S305" s="32">
        <f>2*SUMIF('klasyfikacja indywidualna'!$G$3:$G$105,E305,'klasyfikacja indywidualna'!$DO$3:$DO$105)+SUMIF('klasyfikacja indywidualna'!$G$3:$G$105,E305,'klasyfikacja indywidualna'!$DP$3:$DP$105)</f>
        <v>0</v>
      </c>
      <c r="T305" s="33">
        <f>2*SUMIF('klasyfikacja indywidualna'!$G$3:$G$105,F305,'klasyfikacja indywidualna'!$DO$3:$DO$105)+SUMIF('klasyfikacja indywidualna'!$G$3:$G$105,F305,'klasyfikacja indywidualna'!$DP$3:$DP$105)</f>
        <v>0</v>
      </c>
      <c r="U305" s="34" t="str">
        <f t="shared" si="106"/>
        <v/>
      </c>
      <c r="V305" s="35" t="str">
        <f t="shared" si="117"/>
        <v/>
      </c>
      <c r="W305" s="36"/>
      <c r="X305" s="36"/>
      <c r="Y305" s="36"/>
      <c r="Z305" s="36"/>
      <c r="AA305" s="38"/>
      <c r="AB305" s="38"/>
      <c r="AC305" s="38"/>
      <c r="AD305" s="36"/>
      <c r="AE305" s="38"/>
      <c r="AF305" s="38"/>
      <c r="AH305" s="40"/>
    </row>
    <row r="306" spans="1:38" ht="12.95" customHeight="1" x14ac:dyDescent="0.25">
      <c r="A306" s="88">
        <v>24</v>
      </c>
      <c r="B306" s="21">
        <f t="shared" si="96"/>
        <v>281</v>
      </c>
      <c r="C306" s="21"/>
      <c r="D306" s="21" t="str">
        <f t="shared" si="114"/>
        <v>N</v>
      </c>
      <c r="E306" s="22"/>
      <c r="F306" s="22"/>
      <c r="G306" s="23"/>
      <c r="H306" s="24"/>
      <c r="I306" s="25"/>
      <c r="J306" s="26">
        <f t="shared" si="115"/>
        <v>0</v>
      </c>
      <c r="K306" s="27" t="s">
        <v>18</v>
      </c>
      <c r="L306" s="28">
        <f t="shared" si="116"/>
        <v>0</v>
      </c>
      <c r="M306" s="29">
        <f t="shared" si="100"/>
        <v>0</v>
      </c>
      <c r="N306" s="27" t="s">
        <v>18</v>
      </c>
      <c r="O306" s="30">
        <f t="shared" si="101"/>
        <v>0</v>
      </c>
      <c r="P306" s="29">
        <f>SUMIF('klasyfikacja indywidualna'!$G$3:$G$105,E306,'klasyfikacja indywidualna'!$DR$3:$DR$105)</f>
        <v>0</v>
      </c>
      <c r="Q306" s="31" t="s">
        <v>18</v>
      </c>
      <c r="R306" s="30">
        <f>SUMIF('klasyfikacja indywidualna'!$G$3:$G$105,F306,'klasyfikacja indywidualna'!$DR$3:$DR$105)</f>
        <v>0</v>
      </c>
      <c r="S306" s="32">
        <f>2*SUMIF('klasyfikacja indywidualna'!$G$3:$G$105,E306,'klasyfikacja indywidualna'!$DO$3:$DO$105)+SUMIF('klasyfikacja indywidualna'!$G$3:$G$105,E306,'klasyfikacja indywidualna'!$DP$3:$DP$105)</f>
        <v>0</v>
      </c>
      <c r="T306" s="33">
        <f>2*SUMIF('klasyfikacja indywidualna'!$G$3:$G$105,F306,'klasyfikacja indywidualna'!$DO$3:$DO$105)+SUMIF('klasyfikacja indywidualna'!$G$3:$G$105,F306,'klasyfikacja indywidualna'!$DP$3:$DP$105)</f>
        <v>0</v>
      </c>
      <c r="U306" s="34" t="str">
        <f t="shared" si="106"/>
        <v/>
      </c>
      <c r="V306" s="35" t="str">
        <f t="shared" si="117"/>
        <v/>
      </c>
      <c r="W306" s="36"/>
      <c r="X306" s="36"/>
      <c r="Y306" s="36"/>
      <c r="Z306" s="36"/>
      <c r="AA306" s="38"/>
      <c r="AB306" s="38"/>
      <c r="AC306" s="38"/>
      <c r="AD306" s="36"/>
      <c r="AE306" s="38"/>
      <c r="AF306" s="38"/>
      <c r="AH306" s="40"/>
    </row>
    <row r="307" spans="1:38" ht="12.95" customHeight="1" x14ac:dyDescent="0.25">
      <c r="A307" s="88">
        <v>24</v>
      </c>
      <c r="B307" s="21">
        <f t="shared" si="96"/>
        <v>282</v>
      </c>
      <c r="C307" s="21"/>
      <c r="D307" s="21" t="str">
        <f t="shared" si="114"/>
        <v>N</v>
      </c>
      <c r="E307" s="22"/>
      <c r="F307" s="22"/>
      <c r="G307" s="23"/>
      <c r="H307" s="24"/>
      <c r="I307" s="25"/>
      <c r="J307" s="26">
        <f t="shared" si="115"/>
        <v>0</v>
      </c>
      <c r="K307" s="27" t="s">
        <v>18</v>
      </c>
      <c r="L307" s="28">
        <f t="shared" si="116"/>
        <v>0</v>
      </c>
      <c r="M307" s="29">
        <f t="shared" si="100"/>
        <v>0</v>
      </c>
      <c r="N307" s="27" t="s">
        <v>18</v>
      </c>
      <c r="O307" s="30">
        <f t="shared" si="101"/>
        <v>0</v>
      </c>
      <c r="P307" s="29">
        <f>SUMIF('klasyfikacja indywidualna'!$G$3:$G$105,E307,'klasyfikacja indywidualna'!$DR$3:$DR$105)</f>
        <v>0</v>
      </c>
      <c r="Q307" s="31" t="s">
        <v>18</v>
      </c>
      <c r="R307" s="30">
        <f>SUMIF('klasyfikacja indywidualna'!$G$3:$G$105,F307,'klasyfikacja indywidualna'!$DR$3:$DR$105)</f>
        <v>0</v>
      </c>
      <c r="S307" s="32">
        <f>2*SUMIF('klasyfikacja indywidualna'!$G$3:$G$105,E307,'klasyfikacja indywidualna'!$DO$3:$DO$105)+SUMIF('klasyfikacja indywidualna'!$G$3:$G$105,E307,'klasyfikacja indywidualna'!$DP$3:$DP$105)</f>
        <v>0</v>
      </c>
      <c r="T307" s="33">
        <f>2*SUMIF('klasyfikacja indywidualna'!$G$3:$G$105,F307,'klasyfikacja indywidualna'!$DO$3:$DO$105)+SUMIF('klasyfikacja indywidualna'!$G$3:$G$105,F307,'klasyfikacja indywidualna'!$DP$3:$DP$105)</f>
        <v>0</v>
      </c>
      <c r="U307" s="34" t="str">
        <f t="shared" si="106"/>
        <v/>
      </c>
      <c r="V307" s="35" t="str">
        <f t="shared" si="117"/>
        <v/>
      </c>
      <c r="W307" s="36"/>
      <c r="X307" s="36"/>
      <c r="Y307" s="36"/>
      <c r="Z307" s="36"/>
      <c r="AA307" s="38"/>
      <c r="AB307" s="38"/>
      <c r="AC307" s="38"/>
      <c r="AD307" s="36"/>
      <c r="AE307" s="38"/>
      <c r="AF307" s="38"/>
      <c r="AH307" s="40"/>
    </row>
    <row r="308" spans="1:38" ht="12.95" customHeight="1" x14ac:dyDescent="0.25">
      <c r="A308" s="88">
        <v>24</v>
      </c>
      <c r="B308" s="21">
        <f t="shared" si="96"/>
        <v>283</v>
      </c>
      <c r="C308" s="21"/>
      <c r="D308" s="21" t="str">
        <f t="shared" si="114"/>
        <v>N</v>
      </c>
      <c r="E308" s="22"/>
      <c r="F308" s="22"/>
      <c r="G308" s="23"/>
      <c r="H308" s="24"/>
      <c r="I308" s="25"/>
      <c r="J308" s="26">
        <f t="shared" si="115"/>
        <v>0</v>
      </c>
      <c r="K308" s="27" t="s">
        <v>18</v>
      </c>
      <c r="L308" s="28">
        <f t="shared" si="116"/>
        <v>0</v>
      </c>
      <c r="M308" s="29">
        <f t="shared" si="100"/>
        <v>0</v>
      </c>
      <c r="N308" s="27" t="s">
        <v>18</v>
      </c>
      <c r="O308" s="30">
        <f t="shared" si="101"/>
        <v>0</v>
      </c>
      <c r="P308" s="29">
        <f>SUMIF('klasyfikacja indywidualna'!$G$3:$G$105,E308,'klasyfikacja indywidualna'!$DR$3:$DR$105)</f>
        <v>0</v>
      </c>
      <c r="Q308" s="31" t="s">
        <v>18</v>
      </c>
      <c r="R308" s="30">
        <f>SUMIF('klasyfikacja indywidualna'!$G$3:$G$105,F308,'klasyfikacja indywidualna'!$DR$3:$DR$105)</f>
        <v>0</v>
      </c>
      <c r="S308" s="32">
        <f>2*SUMIF('klasyfikacja indywidualna'!$G$3:$G$105,E308,'klasyfikacja indywidualna'!$DO$3:$DO$105)+SUMIF('klasyfikacja indywidualna'!$G$3:$G$105,E308,'klasyfikacja indywidualna'!$DP$3:$DP$105)</f>
        <v>0</v>
      </c>
      <c r="T308" s="33">
        <f>2*SUMIF('klasyfikacja indywidualna'!$G$3:$G$105,F308,'klasyfikacja indywidualna'!$DO$3:$DO$105)+SUMIF('klasyfikacja indywidualna'!$G$3:$G$105,F308,'klasyfikacja indywidualna'!$DP$3:$DP$105)</f>
        <v>0</v>
      </c>
      <c r="U308" s="34" t="str">
        <f t="shared" si="106"/>
        <v/>
      </c>
      <c r="V308" s="35" t="str">
        <f t="shared" si="117"/>
        <v/>
      </c>
      <c r="W308" s="36"/>
      <c r="X308" s="36"/>
      <c r="Y308" s="36"/>
      <c r="Z308" s="36"/>
      <c r="AA308" s="38"/>
      <c r="AB308" s="38"/>
      <c r="AC308" s="38"/>
      <c r="AD308" s="36"/>
      <c r="AE308" s="38"/>
      <c r="AF308" s="38"/>
      <c r="AH308" s="40"/>
    </row>
    <row r="309" spans="1:38" ht="12.95" customHeight="1" x14ac:dyDescent="0.25">
      <c r="A309" s="88">
        <v>24</v>
      </c>
      <c r="B309" s="21">
        <f t="shared" si="96"/>
        <v>284</v>
      </c>
      <c r="C309" s="21"/>
      <c r="D309" s="21" t="str">
        <f t="shared" si="114"/>
        <v>N</v>
      </c>
      <c r="E309" s="22"/>
      <c r="F309" s="22"/>
      <c r="G309" s="23"/>
      <c r="H309" s="24"/>
      <c r="I309" s="25"/>
      <c r="J309" s="26">
        <f t="shared" si="115"/>
        <v>0</v>
      </c>
      <c r="K309" s="27" t="s">
        <v>18</v>
      </c>
      <c r="L309" s="28">
        <f t="shared" si="116"/>
        <v>0</v>
      </c>
      <c r="M309" s="29">
        <f t="shared" si="100"/>
        <v>0</v>
      </c>
      <c r="N309" s="27" t="s">
        <v>18</v>
      </c>
      <c r="O309" s="30">
        <f t="shared" si="101"/>
        <v>0</v>
      </c>
      <c r="P309" s="29">
        <f>SUMIF('klasyfikacja indywidualna'!$G$3:$G$105,E309,'klasyfikacja indywidualna'!$DR$3:$DR$105)</f>
        <v>0</v>
      </c>
      <c r="Q309" s="31" t="s">
        <v>18</v>
      </c>
      <c r="R309" s="30">
        <f>SUMIF('klasyfikacja indywidualna'!$G$3:$G$105,F309,'klasyfikacja indywidualna'!$DR$3:$DR$105)</f>
        <v>0</v>
      </c>
      <c r="S309" s="32">
        <f>2*SUMIF('klasyfikacja indywidualna'!$G$3:$G$105,E309,'klasyfikacja indywidualna'!$DO$3:$DO$105)+SUMIF('klasyfikacja indywidualna'!$G$3:$G$105,E309,'klasyfikacja indywidualna'!$DP$3:$DP$105)</f>
        <v>0</v>
      </c>
      <c r="T309" s="33">
        <f>2*SUMIF('klasyfikacja indywidualna'!$G$3:$G$105,F309,'klasyfikacja indywidualna'!$DO$3:$DO$105)+SUMIF('klasyfikacja indywidualna'!$G$3:$G$105,F309,'klasyfikacja indywidualna'!$DP$3:$DP$105)</f>
        <v>0</v>
      </c>
      <c r="U309" s="34" t="str">
        <f t="shared" si="106"/>
        <v/>
      </c>
      <c r="V309" s="35" t="str">
        <f t="shared" si="117"/>
        <v/>
      </c>
      <c r="W309" s="36"/>
      <c r="X309" s="36"/>
      <c r="Y309" s="36"/>
      <c r="Z309" s="36"/>
      <c r="AA309" s="38"/>
      <c r="AB309" s="38"/>
      <c r="AC309" s="38"/>
      <c r="AD309" s="36"/>
      <c r="AE309" s="38"/>
      <c r="AF309" s="38"/>
      <c r="AH309" s="40"/>
    </row>
    <row r="310" spans="1:38" ht="12.95" customHeight="1" x14ac:dyDescent="0.25">
      <c r="A310" s="88">
        <v>24</v>
      </c>
      <c r="B310" s="21">
        <f t="shared" si="96"/>
        <v>285</v>
      </c>
      <c r="C310" s="21"/>
      <c r="D310" s="21" t="str">
        <f t="shared" si="114"/>
        <v>N</v>
      </c>
      <c r="E310" s="22"/>
      <c r="F310" s="22"/>
      <c r="G310" s="23"/>
      <c r="H310" s="24"/>
      <c r="I310" s="25"/>
      <c r="J310" s="26">
        <f t="shared" si="115"/>
        <v>0</v>
      </c>
      <c r="K310" s="27" t="s">
        <v>18</v>
      </c>
      <c r="L310" s="28">
        <f t="shared" si="116"/>
        <v>0</v>
      </c>
      <c r="M310" s="29">
        <f t="shared" si="100"/>
        <v>0</v>
      </c>
      <c r="N310" s="27" t="s">
        <v>18</v>
      </c>
      <c r="O310" s="30">
        <f t="shared" si="101"/>
        <v>0</v>
      </c>
      <c r="P310" s="29">
        <f>SUMIF('klasyfikacja indywidualna'!$G$3:$G$105,E310,'klasyfikacja indywidualna'!$DR$3:$DR$105)</f>
        <v>0</v>
      </c>
      <c r="Q310" s="31" t="s">
        <v>18</v>
      </c>
      <c r="R310" s="30">
        <f>SUMIF('klasyfikacja indywidualna'!$G$3:$G$105,F310,'klasyfikacja indywidualna'!$DR$3:$DR$105)</f>
        <v>0</v>
      </c>
      <c r="S310" s="32">
        <f>2*SUMIF('klasyfikacja indywidualna'!$G$3:$G$105,E310,'klasyfikacja indywidualna'!$DO$3:$DO$105)+SUMIF('klasyfikacja indywidualna'!$G$3:$G$105,E310,'klasyfikacja indywidualna'!$DP$3:$DP$105)</f>
        <v>0</v>
      </c>
      <c r="T310" s="33">
        <f>2*SUMIF('klasyfikacja indywidualna'!$G$3:$G$105,F310,'klasyfikacja indywidualna'!$DO$3:$DO$105)+SUMIF('klasyfikacja indywidualna'!$G$3:$G$105,F310,'klasyfikacja indywidualna'!$DP$3:$DP$105)</f>
        <v>0</v>
      </c>
      <c r="U310" s="34" t="str">
        <f t="shared" si="106"/>
        <v/>
      </c>
      <c r="V310" s="35" t="str">
        <f t="shared" si="117"/>
        <v/>
      </c>
      <c r="W310" s="36"/>
      <c r="X310" s="36"/>
      <c r="Y310" s="36"/>
      <c r="Z310" s="36"/>
      <c r="AA310" s="38"/>
      <c r="AB310" s="38"/>
      <c r="AC310" s="38"/>
      <c r="AD310" s="36"/>
      <c r="AE310" s="38"/>
      <c r="AF310" s="38"/>
      <c r="AH310" s="40"/>
    </row>
    <row r="311" spans="1:38" ht="12.95" customHeight="1" x14ac:dyDescent="0.25">
      <c r="A311" s="88">
        <v>24</v>
      </c>
      <c r="B311" s="21">
        <f t="shared" si="96"/>
        <v>286</v>
      </c>
      <c r="C311" s="21"/>
      <c r="D311" s="21" t="str">
        <f t="shared" si="114"/>
        <v>N</v>
      </c>
      <c r="E311" s="22"/>
      <c r="F311" s="22"/>
      <c r="G311" s="23"/>
      <c r="H311" s="24"/>
      <c r="I311" s="25"/>
      <c r="J311" s="26">
        <f t="shared" si="115"/>
        <v>0</v>
      </c>
      <c r="K311" s="27" t="s">
        <v>18</v>
      </c>
      <c r="L311" s="28">
        <f t="shared" si="116"/>
        <v>0</v>
      </c>
      <c r="M311" s="29">
        <f t="shared" si="100"/>
        <v>0</v>
      </c>
      <c r="N311" s="27" t="s">
        <v>18</v>
      </c>
      <c r="O311" s="30">
        <f t="shared" si="101"/>
        <v>0</v>
      </c>
      <c r="P311" s="29">
        <f>SUMIF('klasyfikacja indywidualna'!$G$3:$G$105,E311,'klasyfikacja indywidualna'!$DR$3:$DR$105)</f>
        <v>0</v>
      </c>
      <c r="Q311" s="31" t="s">
        <v>18</v>
      </c>
      <c r="R311" s="30">
        <f>SUMIF('klasyfikacja indywidualna'!$G$3:$G$105,F311,'klasyfikacja indywidualna'!$DR$3:$DR$105)</f>
        <v>0</v>
      </c>
      <c r="S311" s="32">
        <f>2*SUMIF('klasyfikacja indywidualna'!$G$3:$G$105,E311,'klasyfikacja indywidualna'!$DO$3:$DO$105)+SUMIF('klasyfikacja indywidualna'!$G$3:$G$105,E311,'klasyfikacja indywidualna'!$DP$3:$DP$105)</f>
        <v>0</v>
      </c>
      <c r="T311" s="33">
        <f>2*SUMIF('klasyfikacja indywidualna'!$G$3:$G$105,F311,'klasyfikacja indywidualna'!$DO$3:$DO$105)+SUMIF('klasyfikacja indywidualna'!$G$3:$G$105,F311,'klasyfikacja indywidualna'!$DP$3:$DP$105)</f>
        <v>0</v>
      </c>
      <c r="U311" s="34" t="str">
        <f t="shared" si="106"/>
        <v/>
      </c>
      <c r="V311" s="35" t="str">
        <f t="shared" si="117"/>
        <v/>
      </c>
      <c r="W311" s="36"/>
      <c r="X311" s="36"/>
      <c r="Y311" s="36"/>
      <c r="Z311" s="36"/>
      <c r="AA311" s="38"/>
      <c r="AB311" s="38"/>
      <c r="AC311" s="38"/>
      <c r="AD311" s="36"/>
      <c r="AE311" s="38"/>
      <c r="AF311" s="38"/>
      <c r="AH311" s="40"/>
    </row>
    <row r="312" spans="1:38" ht="12.95" customHeight="1" x14ac:dyDescent="0.25">
      <c r="A312" s="88">
        <v>24</v>
      </c>
      <c r="B312" s="21">
        <f t="shared" si="96"/>
        <v>287</v>
      </c>
      <c r="C312" s="21"/>
      <c r="D312" s="21" t="str">
        <f t="shared" si="114"/>
        <v>N</v>
      </c>
      <c r="E312" s="22"/>
      <c r="F312" s="22"/>
      <c r="G312" s="23"/>
      <c r="H312" s="24"/>
      <c r="I312" s="25"/>
      <c r="J312" s="26">
        <f t="shared" si="115"/>
        <v>0</v>
      </c>
      <c r="K312" s="27" t="s">
        <v>18</v>
      </c>
      <c r="L312" s="28">
        <f t="shared" si="116"/>
        <v>0</v>
      </c>
      <c r="M312" s="29">
        <f t="shared" si="100"/>
        <v>0</v>
      </c>
      <c r="N312" s="27" t="s">
        <v>18</v>
      </c>
      <c r="O312" s="30">
        <f t="shared" si="101"/>
        <v>0</v>
      </c>
      <c r="P312" s="29">
        <f>SUMIF('klasyfikacja indywidualna'!$G$3:$G$105,E312,'klasyfikacja indywidualna'!$DR$3:$DR$105)</f>
        <v>0</v>
      </c>
      <c r="Q312" s="31" t="s">
        <v>18</v>
      </c>
      <c r="R312" s="30">
        <f>SUMIF('klasyfikacja indywidualna'!$G$3:$G$105,F312,'klasyfikacja indywidualna'!$DR$3:$DR$105)</f>
        <v>0</v>
      </c>
      <c r="S312" s="32">
        <f>2*SUMIF('klasyfikacja indywidualna'!$G$3:$G$105,E312,'klasyfikacja indywidualna'!$DO$3:$DO$105)+SUMIF('klasyfikacja indywidualna'!$G$3:$G$105,E312,'klasyfikacja indywidualna'!$DP$3:$DP$105)</f>
        <v>0</v>
      </c>
      <c r="T312" s="33">
        <f>2*SUMIF('klasyfikacja indywidualna'!$G$3:$G$105,F312,'klasyfikacja indywidualna'!$DO$3:$DO$105)+SUMIF('klasyfikacja indywidualna'!$G$3:$G$105,F312,'klasyfikacja indywidualna'!$DP$3:$DP$105)</f>
        <v>0</v>
      </c>
      <c r="U312" s="34" t="str">
        <f t="shared" si="106"/>
        <v/>
      </c>
      <c r="V312" s="35" t="str">
        <f t="shared" si="117"/>
        <v/>
      </c>
      <c r="W312" s="36"/>
      <c r="X312" s="36"/>
      <c r="Y312" s="36"/>
      <c r="Z312" s="36"/>
      <c r="AA312" s="38"/>
      <c r="AB312" s="38"/>
      <c r="AC312" s="38"/>
      <c r="AD312" s="36"/>
      <c r="AE312" s="38"/>
      <c r="AF312" s="38"/>
      <c r="AH312" s="40"/>
    </row>
    <row r="313" spans="1:38" ht="12.95" customHeight="1" x14ac:dyDescent="0.25">
      <c r="A313" s="88">
        <v>24</v>
      </c>
      <c r="B313" s="21">
        <f t="shared" si="96"/>
        <v>288</v>
      </c>
      <c r="C313" s="21"/>
      <c r="D313" s="21" t="str">
        <f t="shared" si="114"/>
        <v>N</v>
      </c>
      <c r="E313" s="22"/>
      <c r="F313" s="22"/>
      <c r="G313" s="23"/>
      <c r="H313" s="24"/>
      <c r="I313" s="25"/>
      <c r="J313" s="26">
        <f t="shared" si="115"/>
        <v>0</v>
      </c>
      <c r="K313" s="27" t="s">
        <v>18</v>
      </c>
      <c r="L313" s="28">
        <f t="shared" si="116"/>
        <v>0</v>
      </c>
      <c r="M313" s="29">
        <f t="shared" si="100"/>
        <v>0</v>
      </c>
      <c r="N313" s="27" t="s">
        <v>18</v>
      </c>
      <c r="O313" s="30">
        <f t="shared" si="101"/>
        <v>0</v>
      </c>
      <c r="P313" s="29">
        <f>SUMIF('klasyfikacja indywidualna'!$G$3:$G$105,E313,'klasyfikacja indywidualna'!$DR$3:$DR$105)</f>
        <v>0</v>
      </c>
      <c r="Q313" s="31" t="s">
        <v>18</v>
      </c>
      <c r="R313" s="30">
        <f>SUMIF('klasyfikacja indywidualna'!$G$3:$G$105,F313,'klasyfikacja indywidualna'!$DR$3:$DR$105)</f>
        <v>0</v>
      </c>
      <c r="S313" s="32">
        <f>2*SUMIF('klasyfikacja indywidualna'!$G$3:$G$105,E313,'klasyfikacja indywidualna'!$DO$3:$DO$105)+SUMIF('klasyfikacja indywidualna'!$G$3:$G$105,E313,'klasyfikacja indywidualna'!$DP$3:$DP$105)</f>
        <v>0</v>
      </c>
      <c r="T313" s="33">
        <f>2*SUMIF('klasyfikacja indywidualna'!$G$3:$G$105,F313,'klasyfikacja indywidualna'!$DO$3:$DO$105)+SUMIF('klasyfikacja indywidualna'!$G$3:$G$105,F313,'klasyfikacja indywidualna'!$DP$3:$DP$105)</f>
        <v>0</v>
      </c>
      <c r="U313" s="34" t="str">
        <f t="shared" si="106"/>
        <v/>
      </c>
      <c r="V313" s="35" t="str">
        <f t="shared" si="117"/>
        <v/>
      </c>
      <c r="W313" s="36"/>
      <c r="X313" s="36"/>
      <c r="Y313" s="36"/>
      <c r="Z313" s="36"/>
      <c r="AA313" s="38"/>
      <c r="AB313" s="38"/>
      <c r="AC313" s="38"/>
      <c r="AD313" s="36"/>
      <c r="AE313" s="38"/>
      <c r="AF313" s="38"/>
      <c r="AH313" s="40"/>
    </row>
    <row r="314" spans="1:38" s="68" customFormat="1" ht="6" customHeight="1" x14ac:dyDescent="0.2">
      <c r="A314" s="57"/>
      <c r="B314" s="58"/>
      <c r="C314" s="58"/>
      <c r="D314" s="58"/>
      <c r="E314" s="59"/>
      <c r="F314" s="59"/>
      <c r="G314" s="60"/>
      <c r="H314" s="58"/>
      <c r="I314" s="58"/>
      <c r="J314" s="61"/>
      <c r="K314" s="62"/>
      <c r="L314" s="63"/>
      <c r="M314" s="61"/>
      <c r="N314" s="62"/>
      <c r="O314" s="63"/>
      <c r="P314" s="61"/>
      <c r="Q314" s="62"/>
      <c r="R314" s="63"/>
      <c r="S314" s="62"/>
      <c r="T314" s="64"/>
      <c r="U314" s="65" t="str">
        <f t="shared" si="106"/>
        <v/>
      </c>
      <c r="V314" s="66"/>
      <c r="W314" s="36"/>
      <c r="X314" s="67"/>
      <c r="Y314" s="67"/>
      <c r="Z314" s="67"/>
      <c r="AD314" s="67"/>
      <c r="AG314" s="69"/>
      <c r="AH314" s="86"/>
      <c r="AI314" s="69"/>
      <c r="AJ314" s="69"/>
      <c r="AK314" s="70"/>
      <c r="AL314" s="70"/>
    </row>
    <row r="315" spans="1:38" ht="12.95" customHeight="1" x14ac:dyDescent="0.25">
      <c r="A315" s="87">
        <v>25</v>
      </c>
      <c r="B315" s="72">
        <f t="shared" ref="B315" si="118">B313+1</f>
        <v>289</v>
      </c>
      <c r="C315" s="21"/>
      <c r="D315" s="21" t="str">
        <f t="shared" ref="D315:D326" si="119">IF(OR(E315="PAUZA",F315="PAUZA",L315&gt;0,J315&gt;0),"T","N")</f>
        <v>N</v>
      </c>
      <c r="E315" s="22"/>
      <c r="F315" s="22"/>
      <c r="G315" s="23"/>
      <c r="H315" s="24"/>
      <c r="I315" s="25"/>
      <c r="J315" s="26">
        <f t="shared" ref="J315:J326" si="120">IF(P315&gt;0,IF(M315&gt;O315,2,IF(M315=O315,1,0)),0)</f>
        <v>0</v>
      </c>
      <c r="K315" s="27" t="s">
        <v>18</v>
      </c>
      <c r="L315" s="28">
        <f t="shared" ref="L315:L326" si="121">IF(R315&gt;0,IF(O315&gt;M315,2,IF(O315=M315,1,0)),0)</f>
        <v>0</v>
      </c>
      <c r="M315" s="29">
        <f t="shared" si="100"/>
        <v>0</v>
      </c>
      <c r="N315" s="27" t="s">
        <v>18</v>
      </c>
      <c r="O315" s="30">
        <f t="shared" si="101"/>
        <v>0</v>
      </c>
      <c r="P315" s="29">
        <f>SUMIF('klasyfikacja indywidualna'!$G$3:$G$105,E315,'klasyfikacja indywidualna'!$DZ$3:$DZ$105)</f>
        <v>0</v>
      </c>
      <c r="Q315" s="31" t="s">
        <v>18</v>
      </c>
      <c r="R315" s="30">
        <f>SUMIF('klasyfikacja indywidualna'!$G$3:$G$105,F315,'klasyfikacja indywidualna'!$DZ$3:$DZ$105)</f>
        <v>0</v>
      </c>
      <c r="S315" s="32">
        <f>2*SUMIF('klasyfikacja indywidualna'!$G$3:$G$105,E315,'klasyfikacja indywidualna'!$DW$3:$DW$105)+SUMIF('klasyfikacja indywidualna'!$G$3:$G$105,E315,'klasyfikacja indywidualna'!$DX$3:$DX$105)</f>
        <v>0</v>
      </c>
      <c r="T315" s="33">
        <f>2*SUMIF('klasyfikacja indywidualna'!$G$3:$G$105,F315,'klasyfikacja indywidualna'!$DW$3:$DW$105)+SUMIF('klasyfikacja indywidualna'!$G$3:$G$105,F315,'klasyfikacja indywidualna'!$DX$3:$DX$105)</f>
        <v>0</v>
      </c>
      <c r="U315" s="34" t="str">
        <f t="shared" si="106"/>
        <v/>
      </c>
      <c r="V315" s="35" t="str">
        <f t="shared" ref="V315:V326" si="122">IF(OR(E315=V$1,F315=V$1),G315,"")</f>
        <v/>
      </c>
      <c r="W315" s="36"/>
      <c r="X315" s="36"/>
      <c r="Y315" s="36"/>
      <c r="Z315" s="36"/>
      <c r="AA315" s="37"/>
      <c r="AB315" s="38"/>
      <c r="AC315" s="38"/>
      <c r="AD315" s="36"/>
      <c r="AE315" s="38"/>
      <c r="AF315" s="38"/>
      <c r="AH315" s="40"/>
    </row>
    <row r="316" spans="1:38" ht="12.95" customHeight="1" x14ac:dyDescent="0.25">
      <c r="A316" s="88">
        <v>25</v>
      </c>
      <c r="B316" s="21">
        <f t="shared" ref="B316:B326" si="123">B315+1</f>
        <v>290</v>
      </c>
      <c r="C316" s="21"/>
      <c r="D316" s="21" t="str">
        <f t="shared" si="119"/>
        <v>N</v>
      </c>
      <c r="E316" s="22"/>
      <c r="F316" s="22"/>
      <c r="G316" s="23"/>
      <c r="H316" s="24"/>
      <c r="I316" s="25"/>
      <c r="J316" s="26">
        <f t="shared" si="120"/>
        <v>0</v>
      </c>
      <c r="K316" s="27" t="s">
        <v>18</v>
      </c>
      <c r="L316" s="28">
        <f t="shared" si="121"/>
        <v>0</v>
      </c>
      <c r="M316" s="29">
        <f t="shared" si="100"/>
        <v>0</v>
      </c>
      <c r="N316" s="27" t="s">
        <v>18</v>
      </c>
      <c r="O316" s="30">
        <f t="shared" si="101"/>
        <v>0</v>
      </c>
      <c r="P316" s="29">
        <f>SUMIF('klasyfikacja indywidualna'!$G$3:$G$105,E316,'klasyfikacja indywidualna'!$DZ$3:$DZ$105)</f>
        <v>0</v>
      </c>
      <c r="Q316" s="31" t="s">
        <v>18</v>
      </c>
      <c r="R316" s="30">
        <f>SUMIF('klasyfikacja indywidualna'!$G$3:$G$105,F316,'klasyfikacja indywidualna'!$DZ$3:$DZ$105)</f>
        <v>0</v>
      </c>
      <c r="S316" s="32">
        <f>2*SUMIF('klasyfikacja indywidualna'!$G$3:$G$105,E316,'klasyfikacja indywidualna'!$DW$3:$DW$105)+SUMIF('klasyfikacja indywidualna'!$G$3:$G$105,E316,'klasyfikacja indywidualna'!$DX$3:$DX$105)</f>
        <v>0</v>
      </c>
      <c r="T316" s="33">
        <f>2*SUMIF('klasyfikacja indywidualna'!$G$3:$G$105,F316,'klasyfikacja indywidualna'!$DW$3:$DW$105)+SUMIF('klasyfikacja indywidualna'!$G$3:$G$105,F316,'klasyfikacja indywidualna'!$DX$3:$DX$105)</f>
        <v>0</v>
      </c>
      <c r="U316" s="34" t="str">
        <f t="shared" si="106"/>
        <v/>
      </c>
      <c r="V316" s="35" t="str">
        <f t="shared" si="122"/>
        <v/>
      </c>
      <c r="W316" s="36"/>
      <c r="X316" s="36"/>
      <c r="Y316" s="36"/>
      <c r="Z316" s="36"/>
      <c r="AA316" s="38"/>
      <c r="AB316" s="38"/>
      <c r="AC316" s="38"/>
      <c r="AD316" s="36"/>
      <c r="AE316" s="38"/>
      <c r="AF316" s="38"/>
      <c r="AH316" s="40"/>
    </row>
    <row r="317" spans="1:38" ht="12.95" customHeight="1" x14ac:dyDescent="0.25">
      <c r="A317" s="88">
        <v>25</v>
      </c>
      <c r="B317" s="21">
        <f t="shared" si="123"/>
        <v>291</v>
      </c>
      <c r="C317" s="21"/>
      <c r="D317" s="21" t="str">
        <f t="shared" si="119"/>
        <v>N</v>
      </c>
      <c r="E317" s="22"/>
      <c r="F317" s="22"/>
      <c r="G317" s="23"/>
      <c r="H317" s="24"/>
      <c r="I317" s="25"/>
      <c r="J317" s="26">
        <f t="shared" si="120"/>
        <v>0</v>
      </c>
      <c r="K317" s="27" t="s">
        <v>18</v>
      </c>
      <c r="L317" s="28">
        <f t="shared" si="121"/>
        <v>0</v>
      </c>
      <c r="M317" s="29">
        <f t="shared" si="100"/>
        <v>0</v>
      </c>
      <c r="N317" s="27" t="s">
        <v>18</v>
      </c>
      <c r="O317" s="30">
        <f t="shared" si="101"/>
        <v>0</v>
      </c>
      <c r="P317" s="29">
        <f>SUMIF('klasyfikacja indywidualna'!$G$3:$G$105,E317,'klasyfikacja indywidualna'!$DZ$3:$DZ$105)</f>
        <v>0</v>
      </c>
      <c r="Q317" s="31" t="s">
        <v>18</v>
      </c>
      <c r="R317" s="30">
        <f>SUMIF('klasyfikacja indywidualna'!$G$3:$G$105,F317,'klasyfikacja indywidualna'!$DZ$3:$DZ$105)</f>
        <v>0</v>
      </c>
      <c r="S317" s="32">
        <f>2*SUMIF('klasyfikacja indywidualna'!$G$3:$G$105,E317,'klasyfikacja indywidualna'!$DW$3:$DW$105)+SUMIF('klasyfikacja indywidualna'!$G$3:$G$105,E317,'klasyfikacja indywidualna'!$DX$3:$DX$105)</f>
        <v>0</v>
      </c>
      <c r="T317" s="33">
        <f>2*SUMIF('klasyfikacja indywidualna'!$G$3:$G$105,F317,'klasyfikacja indywidualna'!$DW$3:$DW$105)+SUMIF('klasyfikacja indywidualna'!$G$3:$G$105,F317,'klasyfikacja indywidualna'!$DX$3:$DX$105)</f>
        <v>0</v>
      </c>
      <c r="U317" s="34" t="str">
        <f t="shared" si="106"/>
        <v/>
      </c>
      <c r="V317" s="35" t="str">
        <f t="shared" si="122"/>
        <v/>
      </c>
      <c r="W317" s="36"/>
      <c r="X317" s="36"/>
      <c r="Y317" s="36"/>
      <c r="Z317" s="36"/>
      <c r="AA317" s="38"/>
      <c r="AB317" s="38"/>
      <c r="AC317" s="38"/>
      <c r="AD317" s="36"/>
      <c r="AE317" s="38"/>
      <c r="AF317" s="38"/>
      <c r="AH317" s="40"/>
    </row>
    <row r="318" spans="1:38" ht="12.95" customHeight="1" x14ac:dyDescent="0.25">
      <c r="A318" s="88">
        <v>25</v>
      </c>
      <c r="B318" s="21">
        <f t="shared" si="123"/>
        <v>292</v>
      </c>
      <c r="C318" s="21"/>
      <c r="D318" s="21" t="str">
        <f t="shared" si="119"/>
        <v>N</v>
      </c>
      <c r="E318" s="22"/>
      <c r="F318" s="22"/>
      <c r="G318" s="23"/>
      <c r="H318" s="24"/>
      <c r="I318" s="25"/>
      <c r="J318" s="26">
        <f t="shared" si="120"/>
        <v>0</v>
      </c>
      <c r="K318" s="27" t="s">
        <v>18</v>
      </c>
      <c r="L318" s="28">
        <f t="shared" si="121"/>
        <v>0</v>
      </c>
      <c r="M318" s="29">
        <f t="shared" si="100"/>
        <v>0</v>
      </c>
      <c r="N318" s="27" t="s">
        <v>18</v>
      </c>
      <c r="O318" s="30">
        <f t="shared" si="101"/>
        <v>0</v>
      </c>
      <c r="P318" s="29">
        <f>SUMIF('klasyfikacja indywidualna'!$G$3:$G$105,E318,'klasyfikacja indywidualna'!$DZ$3:$DZ$105)</f>
        <v>0</v>
      </c>
      <c r="Q318" s="31" t="s">
        <v>18</v>
      </c>
      <c r="R318" s="30">
        <f>SUMIF('klasyfikacja indywidualna'!$G$3:$G$105,F318,'klasyfikacja indywidualna'!$DZ$3:$DZ$105)</f>
        <v>0</v>
      </c>
      <c r="S318" s="32">
        <f>2*SUMIF('klasyfikacja indywidualna'!$G$3:$G$105,E318,'klasyfikacja indywidualna'!$DW$3:$DW$105)+SUMIF('klasyfikacja indywidualna'!$G$3:$G$105,E318,'klasyfikacja indywidualna'!$DX$3:$DX$105)</f>
        <v>0</v>
      </c>
      <c r="T318" s="33">
        <f>2*SUMIF('klasyfikacja indywidualna'!$G$3:$G$105,F318,'klasyfikacja indywidualna'!$DW$3:$DW$105)+SUMIF('klasyfikacja indywidualna'!$G$3:$G$105,F318,'klasyfikacja indywidualna'!$DX$3:$DX$105)</f>
        <v>0</v>
      </c>
      <c r="U318" s="34" t="str">
        <f t="shared" si="106"/>
        <v/>
      </c>
      <c r="V318" s="35" t="str">
        <f t="shared" si="122"/>
        <v/>
      </c>
      <c r="W318" s="36"/>
      <c r="X318" s="36"/>
      <c r="Y318" s="36"/>
      <c r="Z318" s="36"/>
      <c r="AA318" s="38"/>
      <c r="AB318" s="38"/>
      <c r="AC318" s="38"/>
      <c r="AD318" s="36"/>
      <c r="AE318" s="38"/>
      <c r="AF318" s="38"/>
      <c r="AH318" s="40"/>
    </row>
    <row r="319" spans="1:38" ht="12.95" customHeight="1" x14ac:dyDescent="0.25">
      <c r="A319" s="88">
        <v>25</v>
      </c>
      <c r="B319" s="21">
        <f t="shared" si="123"/>
        <v>293</v>
      </c>
      <c r="C319" s="21"/>
      <c r="D319" s="21" t="str">
        <f t="shared" si="119"/>
        <v>N</v>
      </c>
      <c r="E319" s="22"/>
      <c r="F319" s="22"/>
      <c r="G319" s="23"/>
      <c r="H319" s="24"/>
      <c r="I319" s="25"/>
      <c r="J319" s="26">
        <f t="shared" si="120"/>
        <v>0</v>
      </c>
      <c r="K319" s="27" t="s">
        <v>18</v>
      </c>
      <c r="L319" s="28">
        <f t="shared" si="121"/>
        <v>0</v>
      </c>
      <c r="M319" s="29">
        <f t="shared" si="100"/>
        <v>0</v>
      </c>
      <c r="N319" s="27" t="s">
        <v>18</v>
      </c>
      <c r="O319" s="30">
        <f t="shared" si="101"/>
        <v>0</v>
      </c>
      <c r="P319" s="29">
        <f>SUMIF('klasyfikacja indywidualna'!$G$3:$G$105,E319,'klasyfikacja indywidualna'!$DZ$3:$DZ$105)</f>
        <v>0</v>
      </c>
      <c r="Q319" s="31" t="s">
        <v>18</v>
      </c>
      <c r="R319" s="30">
        <f>SUMIF('klasyfikacja indywidualna'!$G$3:$G$105,F319,'klasyfikacja indywidualna'!$DZ$3:$DZ$105)</f>
        <v>0</v>
      </c>
      <c r="S319" s="32">
        <f>2*SUMIF('klasyfikacja indywidualna'!$G$3:$G$105,E319,'klasyfikacja indywidualna'!$DW$3:$DW$105)+SUMIF('klasyfikacja indywidualna'!$G$3:$G$105,E319,'klasyfikacja indywidualna'!$DX$3:$DX$105)</f>
        <v>0</v>
      </c>
      <c r="T319" s="33">
        <f>2*SUMIF('klasyfikacja indywidualna'!$G$3:$G$105,F319,'klasyfikacja indywidualna'!$DW$3:$DW$105)+SUMIF('klasyfikacja indywidualna'!$G$3:$G$105,F319,'klasyfikacja indywidualna'!$DX$3:$DX$105)</f>
        <v>0</v>
      </c>
      <c r="U319" s="34" t="str">
        <f t="shared" si="106"/>
        <v/>
      </c>
      <c r="V319" s="35" t="str">
        <f t="shared" si="122"/>
        <v/>
      </c>
      <c r="W319" s="36"/>
      <c r="X319" s="36"/>
      <c r="Y319" s="36"/>
      <c r="Z319" s="36"/>
      <c r="AA319" s="38"/>
      <c r="AB319" s="38"/>
      <c r="AC319" s="38"/>
      <c r="AD319" s="36"/>
      <c r="AE319" s="38"/>
      <c r="AF319" s="38"/>
      <c r="AH319" s="40"/>
    </row>
    <row r="320" spans="1:38" ht="12.95" customHeight="1" x14ac:dyDescent="0.25">
      <c r="A320" s="88">
        <v>25</v>
      </c>
      <c r="B320" s="21">
        <f t="shared" si="123"/>
        <v>294</v>
      </c>
      <c r="C320" s="21"/>
      <c r="D320" s="21" t="str">
        <f t="shared" si="119"/>
        <v>N</v>
      </c>
      <c r="E320" s="22"/>
      <c r="F320" s="22"/>
      <c r="G320" s="23"/>
      <c r="H320" s="24"/>
      <c r="I320" s="25"/>
      <c r="J320" s="26">
        <f t="shared" si="120"/>
        <v>0</v>
      </c>
      <c r="K320" s="27" t="s">
        <v>18</v>
      </c>
      <c r="L320" s="28">
        <f t="shared" si="121"/>
        <v>0</v>
      </c>
      <c r="M320" s="29">
        <f t="shared" si="100"/>
        <v>0</v>
      </c>
      <c r="N320" s="27" t="s">
        <v>18</v>
      </c>
      <c r="O320" s="30">
        <f t="shared" si="101"/>
        <v>0</v>
      </c>
      <c r="P320" s="29">
        <f>SUMIF('klasyfikacja indywidualna'!$G$3:$G$105,E320,'klasyfikacja indywidualna'!$DZ$3:$DZ$105)</f>
        <v>0</v>
      </c>
      <c r="Q320" s="31" t="s">
        <v>18</v>
      </c>
      <c r="R320" s="30">
        <f>SUMIF('klasyfikacja indywidualna'!$G$3:$G$105,F320,'klasyfikacja indywidualna'!$DZ$3:$DZ$105)</f>
        <v>0</v>
      </c>
      <c r="S320" s="32">
        <f>2*SUMIF('klasyfikacja indywidualna'!$G$3:$G$105,E320,'klasyfikacja indywidualna'!$DW$3:$DW$105)+SUMIF('klasyfikacja indywidualna'!$G$3:$G$105,E320,'klasyfikacja indywidualna'!$DX$3:$DX$105)</f>
        <v>0</v>
      </c>
      <c r="T320" s="33">
        <f>2*SUMIF('klasyfikacja indywidualna'!$G$3:$G$105,F320,'klasyfikacja indywidualna'!$DW$3:$DW$105)+SUMIF('klasyfikacja indywidualna'!$G$3:$G$105,F320,'klasyfikacja indywidualna'!$DX$3:$DX$105)</f>
        <v>0</v>
      </c>
      <c r="U320" s="34" t="str">
        <f t="shared" si="106"/>
        <v/>
      </c>
      <c r="V320" s="35" t="str">
        <f t="shared" si="122"/>
        <v/>
      </c>
      <c r="W320" s="36"/>
      <c r="X320" s="36"/>
      <c r="Y320" s="36"/>
      <c r="Z320" s="36"/>
      <c r="AA320" s="38"/>
      <c r="AB320" s="38"/>
      <c r="AC320" s="38"/>
      <c r="AD320" s="36"/>
      <c r="AE320" s="38"/>
      <c r="AF320" s="38"/>
      <c r="AH320" s="40"/>
    </row>
    <row r="321" spans="1:38" ht="12.95" customHeight="1" x14ac:dyDescent="0.25">
      <c r="A321" s="88">
        <v>25</v>
      </c>
      <c r="B321" s="21">
        <f t="shared" si="123"/>
        <v>295</v>
      </c>
      <c r="C321" s="21"/>
      <c r="D321" s="21" t="str">
        <f t="shared" si="119"/>
        <v>N</v>
      </c>
      <c r="E321" s="22"/>
      <c r="F321" s="22"/>
      <c r="G321" s="23"/>
      <c r="H321" s="24"/>
      <c r="I321" s="25"/>
      <c r="J321" s="26">
        <f t="shared" si="120"/>
        <v>0</v>
      </c>
      <c r="K321" s="27" t="s">
        <v>18</v>
      </c>
      <c r="L321" s="28">
        <f t="shared" si="121"/>
        <v>0</v>
      </c>
      <c r="M321" s="29">
        <f t="shared" si="100"/>
        <v>0</v>
      </c>
      <c r="N321" s="27" t="s">
        <v>18</v>
      </c>
      <c r="O321" s="30">
        <f t="shared" si="101"/>
        <v>0</v>
      </c>
      <c r="P321" s="29">
        <f>SUMIF('klasyfikacja indywidualna'!$G$3:$G$105,E321,'klasyfikacja indywidualna'!$DZ$3:$DZ$105)</f>
        <v>0</v>
      </c>
      <c r="Q321" s="31" t="s">
        <v>18</v>
      </c>
      <c r="R321" s="30">
        <f>SUMIF('klasyfikacja indywidualna'!$G$3:$G$105,F321,'klasyfikacja indywidualna'!$DZ$3:$DZ$105)</f>
        <v>0</v>
      </c>
      <c r="S321" s="32">
        <f>2*SUMIF('klasyfikacja indywidualna'!$G$3:$G$105,E321,'klasyfikacja indywidualna'!$DW$3:$DW$105)+SUMIF('klasyfikacja indywidualna'!$G$3:$G$105,E321,'klasyfikacja indywidualna'!$DX$3:$DX$105)</f>
        <v>0</v>
      </c>
      <c r="T321" s="33">
        <f>2*SUMIF('klasyfikacja indywidualna'!$G$3:$G$105,F321,'klasyfikacja indywidualna'!$DW$3:$DW$105)+SUMIF('klasyfikacja indywidualna'!$G$3:$G$105,F321,'klasyfikacja indywidualna'!$DX$3:$DX$105)</f>
        <v>0</v>
      </c>
      <c r="U321" s="34" t="str">
        <f t="shared" si="106"/>
        <v/>
      </c>
      <c r="V321" s="35" t="str">
        <f t="shared" si="122"/>
        <v/>
      </c>
      <c r="W321" s="36"/>
      <c r="X321" s="36"/>
      <c r="Y321" s="36"/>
      <c r="Z321" s="36"/>
      <c r="AA321" s="38"/>
      <c r="AB321" s="38"/>
      <c r="AC321" s="38"/>
      <c r="AD321" s="36"/>
      <c r="AE321" s="38"/>
      <c r="AF321" s="38"/>
      <c r="AH321" s="40"/>
    </row>
    <row r="322" spans="1:38" ht="12.95" customHeight="1" x14ac:dyDescent="0.25">
      <c r="A322" s="88">
        <v>25</v>
      </c>
      <c r="B322" s="21">
        <f t="shared" si="123"/>
        <v>296</v>
      </c>
      <c r="C322" s="21"/>
      <c r="D322" s="21" t="str">
        <f t="shared" si="119"/>
        <v>N</v>
      </c>
      <c r="E322" s="22"/>
      <c r="F322" s="22"/>
      <c r="G322" s="23"/>
      <c r="H322" s="24"/>
      <c r="I322" s="25"/>
      <c r="J322" s="26">
        <f t="shared" si="120"/>
        <v>0</v>
      </c>
      <c r="K322" s="27" t="s">
        <v>18</v>
      </c>
      <c r="L322" s="28">
        <f t="shared" si="121"/>
        <v>0</v>
      </c>
      <c r="M322" s="29">
        <f t="shared" si="100"/>
        <v>0</v>
      </c>
      <c r="N322" s="27" t="s">
        <v>18</v>
      </c>
      <c r="O322" s="30">
        <f t="shared" si="101"/>
        <v>0</v>
      </c>
      <c r="P322" s="29">
        <f>SUMIF('klasyfikacja indywidualna'!$G$3:$G$105,E322,'klasyfikacja indywidualna'!$DZ$3:$DZ$105)</f>
        <v>0</v>
      </c>
      <c r="Q322" s="31" t="s">
        <v>18</v>
      </c>
      <c r="R322" s="30">
        <f>SUMIF('klasyfikacja indywidualna'!$G$3:$G$105,F322,'klasyfikacja indywidualna'!$DZ$3:$DZ$105)</f>
        <v>0</v>
      </c>
      <c r="S322" s="32">
        <f>2*SUMIF('klasyfikacja indywidualna'!$G$3:$G$105,E322,'klasyfikacja indywidualna'!$DW$3:$DW$105)+SUMIF('klasyfikacja indywidualna'!$G$3:$G$105,E322,'klasyfikacja indywidualna'!$DX$3:$DX$105)</f>
        <v>0</v>
      </c>
      <c r="T322" s="33">
        <f>2*SUMIF('klasyfikacja indywidualna'!$G$3:$G$105,F322,'klasyfikacja indywidualna'!$DW$3:$DW$105)+SUMIF('klasyfikacja indywidualna'!$G$3:$G$105,F322,'klasyfikacja indywidualna'!$DX$3:$DX$105)</f>
        <v>0</v>
      </c>
      <c r="U322" s="34" t="str">
        <f t="shared" si="106"/>
        <v/>
      </c>
      <c r="V322" s="35" t="str">
        <f t="shared" si="122"/>
        <v/>
      </c>
      <c r="W322" s="36"/>
      <c r="X322" s="36"/>
      <c r="Y322" s="36"/>
      <c r="Z322" s="36"/>
      <c r="AA322" s="38"/>
      <c r="AB322" s="38"/>
      <c r="AC322" s="38"/>
      <c r="AD322" s="36"/>
      <c r="AE322" s="38"/>
      <c r="AF322" s="38"/>
      <c r="AH322" s="40"/>
    </row>
    <row r="323" spans="1:38" ht="12.95" customHeight="1" x14ac:dyDescent="0.25">
      <c r="A323" s="88">
        <v>25</v>
      </c>
      <c r="B323" s="21">
        <f t="shared" si="123"/>
        <v>297</v>
      </c>
      <c r="C323" s="21"/>
      <c r="D323" s="21" t="str">
        <f t="shared" si="119"/>
        <v>N</v>
      </c>
      <c r="E323" s="22"/>
      <c r="F323" s="22"/>
      <c r="G323" s="23"/>
      <c r="H323" s="24"/>
      <c r="I323" s="25"/>
      <c r="J323" s="26">
        <f t="shared" si="120"/>
        <v>0</v>
      </c>
      <c r="K323" s="27" t="s">
        <v>18</v>
      </c>
      <c r="L323" s="28">
        <f t="shared" si="121"/>
        <v>0</v>
      </c>
      <c r="M323" s="29">
        <f t="shared" si="100"/>
        <v>0</v>
      </c>
      <c r="N323" s="27" t="s">
        <v>18</v>
      </c>
      <c r="O323" s="30">
        <f t="shared" si="101"/>
        <v>0</v>
      </c>
      <c r="P323" s="29">
        <f>SUMIF('klasyfikacja indywidualna'!$G$3:$G$105,E323,'klasyfikacja indywidualna'!$DZ$3:$DZ$105)</f>
        <v>0</v>
      </c>
      <c r="Q323" s="31" t="s">
        <v>18</v>
      </c>
      <c r="R323" s="30">
        <f>SUMIF('klasyfikacja indywidualna'!$G$3:$G$105,F323,'klasyfikacja indywidualna'!$DZ$3:$DZ$105)</f>
        <v>0</v>
      </c>
      <c r="S323" s="32">
        <f>2*SUMIF('klasyfikacja indywidualna'!$G$3:$G$105,E323,'klasyfikacja indywidualna'!$DW$3:$DW$105)+SUMIF('klasyfikacja indywidualna'!$G$3:$G$105,E323,'klasyfikacja indywidualna'!$DX$3:$DX$105)</f>
        <v>0</v>
      </c>
      <c r="T323" s="33">
        <f>2*SUMIF('klasyfikacja indywidualna'!$G$3:$G$105,F323,'klasyfikacja indywidualna'!$DW$3:$DW$105)+SUMIF('klasyfikacja indywidualna'!$G$3:$G$105,F323,'klasyfikacja indywidualna'!$DX$3:$DX$105)</f>
        <v>0</v>
      </c>
      <c r="U323" s="34" t="str">
        <f t="shared" si="106"/>
        <v/>
      </c>
      <c r="V323" s="35" t="str">
        <f t="shared" si="122"/>
        <v/>
      </c>
      <c r="W323" s="36"/>
      <c r="X323" s="36"/>
      <c r="Y323" s="36"/>
      <c r="Z323" s="36"/>
      <c r="AA323" s="38"/>
      <c r="AB323" s="38"/>
      <c r="AC323" s="38"/>
      <c r="AD323" s="36"/>
      <c r="AE323" s="38"/>
      <c r="AF323" s="38"/>
      <c r="AH323" s="40"/>
    </row>
    <row r="324" spans="1:38" ht="12.95" customHeight="1" x14ac:dyDescent="0.25">
      <c r="A324" s="88">
        <v>25</v>
      </c>
      <c r="B324" s="21">
        <f t="shared" si="123"/>
        <v>298</v>
      </c>
      <c r="C324" s="21"/>
      <c r="D324" s="21" t="str">
        <f t="shared" si="119"/>
        <v>N</v>
      </c>
      <c r="E324" s="22"/>
      <c r="F324" s="22"/>
      <c r="G324" s="23"/>
      <c r="H324" s="24"/>
      <c r="I324" s="25"/>
      <c r="J324" s="26">
        <f t="shared" si="120"/>
        <v>0</v>
      </c>
      <c r="K324" s="27" t="s">
        <v>18</v>
      </c>
      <c r="L324" s="28">
        <f t="shared" si="121"/>
        <v>0</v>
      </c>
      <c r="M324" s="29">
        <f t="shared" si="100"/>
        <v>0</v>
      </c>
      <c r="N324" s="27" t="s">
        <v>18</v>
      </c>
      <c r="O324" s="30">
        <f t="shared" si="101"/>
        <v>0</v>
      </c>
      <c r="P324" s="29">
        <f>SUMIF('klasyfikacja indywidualna'!$G$3:$G$105,E324,'klasyfikacja indywidualna'!$DZ$3:$DZ$105)</f>
        <v>0</v>
      </c>
      <c r="Q324" s="31" t="s">
        <v>18</v>
      </c>
      <c r="R324" s="30">
        <f>SUMIF('klasyfikacja indywidualna'!$G$3:$G$105,F324,'klasyfikacja indywidualna'!$DZ$3:$DZ$105)</f>
        <v>0</v>
      </c>
      <c r="S324" s="32">
        <f>2*SUMIF('klasyfikacja indywidualna'!$G$3:$G$105,E324,'klasyfikacja indywidualna'!$DW$3:$DW$105)+SUMIF('klasyfikacja indywidualna'!$G$3:$G$105,E324,'klasyfikacja indywidualna'!$DX$3:$DX$105)</f>
        <v>0</v>
      </c>
      <c r="T324" s="33">
        <f>2*SUMIF('klasyfikacja indywidualna'!$G$3:$G$105,F324,'klasyfikacja indywidualna'!$DW$3:$DW$105)+SUMIF('klasyfikacja indywidualna'!$G$3:$G$105,F324,'klasyfikacja indywidualna'!$DX$3:$DX$105)</f>
        <v>0</v>
      </c>
      <c r="U324" s="34" t="str">
        <f t="shared" si="106"/>
        <v/>
      </c>
      <c r="V324" s="35" t="str">
        <f t="shared" si="122"/>
        <v/>
      </c>
      <c r="W324" s="36"/>
      <c r="X324" s="36"/>
      <c r="Y324" s="36"/>
      <c r="Z324" s="36"/>
      <c r="AA324" s="38"/>
      <c r="AB324" s="38"/>
      <c r="AC324" s="38"/>
      <c r="AD324" s="36"/>
      <c r="AE324" s="38"/>
      <c r="AF324" s="38"/>
      <c r="AH324" s="40"/>
    </row>
    <row r="325" spans="1:38" ht="12.95" customHeight="1" x14ac:dyDescent="0.25">
      <c r="A325" s="88">
        <v>25</v>
      </c>
      <c r="B325" s="21">
        <f t="shared" si="123"/>
        <v>299</v>
      </c>
      <c r="C325" s="21"/>
      <c r="D325" s="21" t="str">
        <f t="shared" si="119"/>
        <v>N</v>
      </c>
      <c r="E325" s="22"/>
      <c r="F325" s="22"/>
      <c r="G325" s="23"/>
      <c r="H325" s="24"/>
      <c r="I325" s="25"/>
      <c r="J325" s="26">
        <f t="shared" si="120"/>
        <v>0</v>
      </c>
      <c r="K325" s="27" t="s">
        <v>18</v>
      </c>
      <c r="L325" s="28">
        <f t="shared" si="121"/>
        <v>0</v>
      </c>
      <c r="M325" s="29">
        <f t="shared" si="100"/>
        <v>0</v>
      </c>
      <c r="N325" s="27" t="s">
        <v>18</v>
      </c>
      <c r="O325" s="30">
        <f t="shared" si="101"/>
        <v>0</v>
      </c>
      <c r="P325" s="29">
        <f>SUMIF('klasyfikacja indywidualna'!$G$3:$G$105,E325,'klasyfikacja indywidualna'!$DZ$3:$DZ$105)</f>
        <v>0</v>
      </c>
      <c r="Q325" s="31" t="s">
        <v>18</v>
      </c>
      <c r="R325" s="30">
        <f>SUMIF('klasyfikacja indywidualna'!$G$3:$G$105,F325,'klasyfikacja indywidualna'!$DZ$3:$DZ$105)</f>
        <v>0</v>
      </c>
      <c r="S325" s="32">
        <f>2*SUMIF('klasyfikacja indywidualna'!$G$3:$G$105,E325,'klasyfikacja indywidualna'!$DW$3:$DW$105)+SUMIF('klasyfikacja indywidualna'!$G$3:$G$105,E325,'klasyfikacja indywidualna'!$DX$3:$DX$105)</f>
        <v>0</v>
      </c>
      <c r="T325" s="33">
        <f>2*SUMIF('klasyfikacja indywidualna'!$G$3:$G$105,F325,'klasyfikacja indywidualna'!$DW$3:$DW$105)+SUMIF('klasyfikacja indywidualna'!$G$3:$G$105,F325,'klasyfikacja indywidualna'!$DX$3:$DX$105)</f>
        <v>0</v>
      </c>
      <c r="U325" s="34" t="str">
        <f t="shared" si="106"/>
        <v/>
      </c>
      <c r="V325" s="35" t="str">
        <f t="shared" si="122"/>
        <v/>
      </c>
      <c r="W325" s="36"/>
      <c r="X325" s="36"/>
      <c r="Y325" s="36"/>
      <c r="Z325" s="36"/>
      <c r="AA325" s="38"/>
      <c r="AB325" s="38"/>
      <c r="AC325" s="38"/>
      <c r="AD325" s="36"/>
      <c r="AE325" s="38"/>
      <c r="AF325" s="38"/>
      <c r="AH325" s="40"/>
    </row>
    <row r="326" spans="1:38" ht="12.95" customHeight="1" x14ac:dyDescent="0.25">
      <c r="A326" s="88">
        <v>25</v>
      </c>
      <c r="B326" s="21">
        <f t="shared" si="123"/>
        <v>300</v>
      </c>
      <c r="C326" s="44"/>
      <c r="D326" s="44" t="str">
        <f t="shared" si="119"/>
        <v>N</v>
      </c>
      <c r="E326" s="45"/>
      <c r="F326" s="45"/>
      <c r="G326" s="46"/>
      <c r="H326" s="47"/>
      <c r="I326" s="48"/>
      <c r="J326" s="49">
        <f t="shared" si="120"/>
        <v>0</v>
      </c>
      <c r="K326" s="50" t="s">
        <v>18</v>
      </c>
      <c r="L326" s="51">
        <f t="shared" si="121"/>
        <v>0</v>
      </c>
      <c r="M326" s="52">
        <f t="shared" si="100"/>
        <v>0</v>
      </c>
      <c r="N326" s="50" t="s">
        <v>18</v>
      </c>
      <c r="O326" s="53">
        <f t="shared" si="101"/>
        <v>0</v>
      </c>
      <c r="P326" s="52">
        <f>SUMIF('klasyfikacja indywidualna'!$G$3:$G$105,E326,'klasyfikacja indywidualna'!$DZ$3:$DZ$105)</f>
        <v>0</v>
      </c>
      <c r="Q326" s="54" t="s">
        <v>18</v>
      </c>
      <c r="R326" s="53">
        <f>SUMIF('klasyfikacja indywidualna'!$G$3:$G$105,F326,'klasyfikacja indywidualna'!$DZ$3:$DZ$105)</f>
        <v>0</v>
      </c>
      <c r="S326" s="55">
        <f>2*SUMIF('klasyfikacja indywidualna'!$G$3:$G$105,E326,'klasyfikacja indywidualna'!$DW$3:$DW$105)+SUMIF('klasyfikacja indywidualna'!$G$3:$G$105,E326,'klasyfikacja indywidualna'!$DX$3:$DX$105)</f>
        <v>0</v>
      </c>
      <c r="T326" s="56">
        <f>2*SUMIF('klasyfikacja indywidualna'!$G$3:$G$105,F326,'klasyfikacja indywidualna'!$DW$3:$DW$105)+SUMIF('klasyfikacja indywidualna'!$G$3:$G$105,F326,'klasyfikacja indywidualna'!$DX$3:$DX$105)</f>
        <v>0</v>
      </c>
      <c r="U326" s="34" t="str">
        <f t="shared" si="106"/>
        <v/>
      </c>
      <c r="V326" s="35" t="str">
        <f t="shared" si="122"/>
        <v/>
      </c>
      <c r="W326" s="36"/>
      <c r="X326" s="36"/>
      <c r="Y326" s="36"/>
      <c r="Z326" s="36"/>
      <c r="AA326" s="38"/>
      <c r="AB326" s="38"/>
      <c r="AC326" s="38"/>
      <c r="AD326" s="36"/>
      <c r="AE326" s="38"/>
      <c r="AF326" s="38"/>
      <c r="AH326" s="40"/>
    </row>
    <row r="327" spans="1:38" s="68" customFormat="1" ht="6" customHeight="1" x14ac:dyDescent="0.2">
      <c r="A327" s="57"/>
      <c r="B327" s="58"/>
      <c r="C327" s="58"/>
      <c r="D327" s="58"/>
      <c r="E327" s="59"/>
      <c r="F327" s="59"/>
      <c r="G327" s="60"/>
      <c r="H327" s="58"/>
      <c r="I327" s="58"/>
      <c r="J327" s="61"/>
      <c r="K327" s="62"/>
      <c r="L327" s="63"/>
      <c r="M327" s="61"/>
      <c r="N327" s="62"/>
      <c r="O327" s="63"/>
      <c r="P327" s="61"/>
      <c r="Q327" s="62"/>
      <c r="R327" s="63"/>
      <c r="S327" s="62"/>
      <c r="T327" s="64"/>
      <c r="U327" s="65" t="str">
        <f t="shared" si="106"/>
        <v/>
      </c>
      <c r="V327" s="66"/>
      <c r="W327" s="36"/>
      <c r="X327" s="67"/>
      <c r="Y327" s="67"/>
      <c r="Z327" s="67"/>
      <c r="AD327" s="67"/>
      <c r="AG327" s="69"/>
      <c r="AH327" s="86"/>
      <c r="AI327" s="69"/>
      <c r="AJ327" s="69"/>
      <c r="AK327" s="70"/>
      <c r="AL327" s="70"/>
    </row>
    <row r="328" spans="1:38" ht="12.95" customHeight="1" x14ac:dyDescent="0.25">
      <c r="A328" s="89">
        <v>26</v>
      </c>
      <c r="B328" s="72">
        <f t="shared" ref="B328" si="124">B326+1</f>
        <v>301</v>
      </c>
      <c r="C328" s="21"/>
      <c r="D328" s="21" t="str">
        <f t="shared" ref="D328:D340" si="125">IF(OR(E328="PAUZA",F328="PAUZA",L328&gt;0,J328&gt;0),"T","N")</f>
        <v>N</v>
      </c>
      <c r="E328" s="22"/>
      <c r="F328" s="22"/>
      <c r="G328" s="90"/>
      <c r="H328" s="24"/>
      <c r="I328" s="25"/>
      <c r="J328" s="26">
        <f t="shared" ref="J328:J340" si="126">IF(P328&gt;0,IF(M328&gt;O328,2,IF(M328=O328,1,0)),0)</f>
        <v>0</v>
      </c>
      <c r="K328" s="27" t="s">
        <v>18</v>
      </c>
      <c r="L328" s="28">
        <f t="shared" ref="L328:L340" si="127">IF(R328&gt;0,IF(O328&gt;M328,2,IF(O328=M328,1,0)),0)</f>
        <v>0</v>
      </c>
      <c r="M328" s="29">
        <f t="shared" ref="M328:M394" si="128">IF(P328&gt;R328,S328+2,S328)</f>
        <v>0</v>
      </c>
      <c r="N328" s="27" t="s">
        <v>18</v>
      </c>
      <c r="O328" s="30">
        <f t="shared" ref="O328:O394" si="129">IF(R328&gt;P328,T328+2,T328)</f>
        <v>0</v>
      </c>
      <c r="P328" s="29">
        <f>SUMIF('klasyfikacja indywidualna'!$G$3:$G$105,E328,'klasyfikacja indywidualna'!$EH$3:$EH$105)</f>
        <v>0</v>
      </c>
      <c r="Q328" s="31" t="s">
        <v>18</v>
      </c>
      <c r="R328" s="30">
        <f>SUMIF('klasyfikacja indywidualna'!$G$3:$G$105,F328,'klasyfikacja indywidualna'!$EH$3:$EH$105)</f>
        <v>0</v>
      </c>
      <c r="S328" s="32">
        <f>2*SUMIF('klasyfikacja indywidualna'!$G$3:$G$105,E328,'klasyfikacja indywidualna'!$EE$3:$EE$105)+SUMIF('klasyfikacja indywidualna'!$G$3:$G$105,E328,'klasyfikacja indywidualna'!$EF$3:$EF$105)</f>
        <v>0</v>
      </c>
      <c r="T328" s="33">
        <f>2*SUMIF('klasyfikacja indywidualna'!$G$3:$G$105,F328,'klasyfikacja indywidualna'!$EE$3:$EE$105)+SUMIF('klasyfikacja indywidualna'!$G$3:$G$105,F328,'klasyfikacja indywidualna'!$EF$3:$EF$105)</f>
        <v>0</v>
      </c>
      <c r="U328" s="91" t="str">
        <f t="shared" si="106"/>
        <v/>
      </c>
      <c r="V328" s="35" t="str">
        <f t="shared" ref="V328:V340" si="130">IF(OR(E328=V$1,F328=V$1),G328,"")</f>
        <v/>
      </c>
      <c r="W328" s="36"/>
      <c r="X328" s="36"/>
      <c r="Y328" s="36"/>
      <c r="Z328" s="36"/>
      <c r="AD328" s="36"/>
    </row>
    <row r="329" spans="1:38" ht="12.95" customHeight="1" x14ac:dyDescent="0.25">
      <c r="A329" s="89">
        <v>26</v>
      </c>
      <c r="B329" s="21">
        <f t="shared" ref="B329:B340" si="131">B328+1</f>
        <v>302</v>
      </c>
      <c r="C329" s="21"/>
      <c r="D329" s="21" t="str">
        <f t="shared" si="125"/>
        <v>N</v>
      </c>
      <c r="E329" s="22"/>
      <c r="F329" s="22"/>
      <c r="G329" s="90"/>
      <c r="H329" s="24"/>
      <c r="I329" s="25"/>
      <c r="J329" s="26">
        <f t="shared" si="126"/>
        <v>0</v>
      </c>
      <c r="K329" s="27" t="s">
        <v>18</v>
      </c>
      <c r="L329" s="28">
        <f t="shared" si="127"/>
        <v>0</v>
      </c>
      <c r="M329" s="29">
        <f t="shared" si="128"/>
        <v>0</v>
      </c>
      <c r="N329" s="27" t="s">
        <v>18</v>
      </c>
      <c r="O329" s="30">
        <f t="shared" si="129"/>
        <v>0</v>
      </c>
      <c r="P329" s="29">
        <f>SUMIF('klasyfikacja indywidualna'!$G$3:$G$105,E329,'klasyfikacja indywidualna'!$EH$3:$EH$105)</f>
        <v>0</v>
      </c>
      <c r="Q329" s="31" t="s">
        <v>18</v>
      </c>
      <c r="R329" s="30">
        <f>SUMIF('klasyfikacja indywidualna'!$G$3:$G$105,F329,'klasyfikacja indywidualna'!$EH$3:$EH$105)</f>
        <v>0</v>
      </c>
      <c r="S329" s="32">
        <f>2*SUMIF('klasyfikacja indywidualna'!$G$3:$G$105,E329,'klasyfikacja indywidualna'!$EE$3:$EE$105)+SUMIF('klasyfikacja indywidualna'!$G$3:$G$105,E329,'klasyfikacja indywidualna'!$EF$3:$EF$105)</f>
        <v>0</v>
      </c>
      <c r="T329" s="33">
        <f>2*SUMIF('klasyfikacja indywidualna'!$G$3:$G$105,F329,'klasyfikacja indywidualna'!$EE$3:$EE$105)+SUMIF('klasyfikacja indywidualna'!$G$3:$G$105,F329,'klasyfikacja indywidualna'!$EF$3:$EF$105)</f>
        <v>0</v>
      </c>
      <c r="U329" s="91" t="str">
        <f t="shared" si="106"/>
        <v/>
      </c>
      <c r="V329" s="35" t="str">
        <f t="shared" si="130"/>
        <v/>
      </c>
      <c r="W329" s="36"/>
      <c r="X329" s="36"/>
      <c r="Y329" s="36"/>
      <c r="Z329" s="36"/>
      <c r="AD329" s="36"/>
    </row>
    <row r="330" spans="1:38" ht="12.95" customHeight="1" x14ac:dyDescent="0.25">
      <c r="A330" s="89">
        <v>26</v>
      </c>
      <c r="B330" s="21">
        <f t="shared" si="131"/>
        <v>303</v>
      </c>
      <c r="C330" s="21"/>
      <c r="D330" s="21" t="str">
        <f t="shared" si="125"/>
        <v>N</v>
      </c>
      <c r="E330" s="22"/>
      <c r="F330" s="22"/>
      <c r="G330" s="90"/>
      <c r="H330" s="24"/>
      <c r="I330" s="25"/>
      <c r="J330" s="26">
        <f t="shared" si="126"/>
        <v>0</v>
      </c>
      <c r="K330" s="27" t="s">
        <v>18</v>
      </c>
      <c r="L330" s="28">
        <f t="shared" si="127"/>
        <v>0</v>
      </c>
      <c r="M330" s="29">
        <f t="shared" si="128"/>
        <v>0</v>
      </c>
      <c r="N330" s="27" t="s">
        <v>18</v>
      </c>
      <c r="O330" s="30">
        <f t="shared" si="129"/>
        <v>0</v>
      </c>
      <c r="P330" s="29">
        <f>SUMIF('klasyfikacja indywidualna'!$G$3:$G$105,E330,'klasyfikacja indywidualna'!$EH$3:$EH$105)</f>
        <v>0</v>
      </c>
      <c r="Q330" s="31" t="s">
        <v>18</v>
      </c>
      <c r="R330" s="30">
        <f>SUMIF('klasyfikacja indywidualna'!$G$3:$G$105,F330,'klasyfikacja indywidualna'!$EH$3:$EH$105)</f>
        <v>0</v>
      </c>
      <c r="S330" s="32">
        <f>2*SUMIF('klasyfikacja indywidualna'!$G$3:$G$105,E330,'klasyfikacja indywidualna'!$EE$3:$EE$105)+SUMIF('klasyfikacja indywidualna'!$G$3:$G$105,E330,'klasyfikacja indywidualna'!$EF$3:$EF$105)</f>
        <v>0</v>
      </c>
      <c r="T330" s="33">
        <f>2*SUMIF('klasyfikacja indywidualna'!$G$3:$G$105,F330,'klasyfikacja indywidualna'!$EE$3:$EE$105)+SUMIF('klasyfikacja indywidualna'!$G$3:$G$105,F330,'klasyfikacja indywidualna'!$EF$3:$EF$105)</f>
        <v>0</v>
      </c>
      <c r="U330" s="91" t="str">
        <f t="shared" si="106"/>
        <v/>
      </c>
      <c r="V330" s="35" t="str">
        <f t="shared" si="130"/>
        <v/>
      </c>
      <c r="W330" s="36"/>
      <c r="AD330" s="36"/>
    </row>
    <row r="331" spans="1:38" ht="12.95" customHeight="1" x14ac:dyDescent="0.25">
      <c r="A331" s="89">
        <v>26</v>
      </c>
      <c r="B331" s="21">
        <f t="shared" si="131"/>
        <v>304</v>
      </c>
      <c r="C331" s="21"/>
      <c r="D331" s="21" t="str">
        <f t="shared" si="125"/>
        <v>N</v>
      </c>
      <c r="E331" s="22"/>
      <c r="F331" s="22"/>
      <c r="G331" s="90"/>
      <c r="H331" s="24"/>
      <c r="I331" s="25"/>
      <c r="J331" s="26">
        <f t="shared" si="126"/>
        <v>0</v>
      </c>
      <c r="K331" s="27" t="s">
        <v>18</v>
      </c>
      <c r="L331" s="28">
        <f t="shared" si="127"/>
        <v>0</v>
      </c>
      <c r="M331" s="29">
        <f t="shared" si="128"/>
        <v>0</v>
      </c>
      <c r="N331" s="27" t="s">
        <v>18</v>
      </c>
      <c r="O331" s="30">
        <f t="shared" si="129"/>
        <v>0</v>
      </c>
      <c r="P331" s="29">
        <f>SUMIF('klasyfikacja indywidualna'!$G$3:$G$105,E331,'klasyfikacja indywidualna'!$EH$3:$EH$105)</f>
        <v>0</v>
      </c>
      <c r="Q331" s="31" t="s">
        <v>18</v>
      </c>
      <c r="R331" s="30">
        <f>SUMIF('klasyfikacja indywidualna'!$G$3:$G$105,F331,'klasyfikacja indywidualna'!$EH$3:$EH$105)</f>
        <v>0</v>
      </c>
      <c r="S331" s="32">
        <f>2*SUMIF('klasyfikacja indywidualna'!$G$3:$G$105,E331,'klasyfikacja indywidualna'!$EE$3:$EE$105)+SUMIF('klasyfikacja indywidualna'!$G$3:$G$105,E331,'klasyfikacja indywidualna'!$EF$3:$EF$105)</f>
        <v>0</v>
      </c>
      <c r="T331" s="33">
        <f>2*SUMIF('klasyfikacja indywidualna'!$G$3:$G$105,F331,'klasyfikacja indywidualna'!$EE$3:$EE$105)+SUMIF('klasyfikacja indywidualna'!$G$3:$G$105,F331,'klasyfikacja indywidualna'!$EF$3:$EF$105)</f>
        <v>0</v>
      </c>
      <c r="U331" s="91" t="str">
        <f t="shared" si="106"/>
        <v/>
      </c>
      <c r="V331" s="35" t="str">
        <f t="shared" si="130"/>
        <v/>
      </c>
      <c r="W331" s="36"/>
      <c r="AD331" s="36"/>
    </row>
    <row r="332" spans="1:38" ht="12.95" customHeight="1" x14ac:dyDescent="0.25">
      <c r="A332" s="89">
        <v>26</v>
      </c>
      <c r="B332" s="21">
        <f t="shared" si="131"/>
        <v>305</v>
      </c>
      <c r="C332" s="21"/>
      <c r="D332" s="21" t="str">
        <f t="shared" si="125"/>
        <v>N</v>
      </c>
      <c r="E332" s="22"/>
      <c r="F332" s="22"/>
      <c r="G332" s="90"/>
      <c r="H332" s="24"/>
      <c r="I332" s="25"/>
      <c r="J332" s="26">
        <f t="shared" si="126"/>
        <v>0</v>
      </c>
      <c r="K332" s="27" t="s">
        <v>18</v>
      </c>
      <c r="L332" s="28">
        <f t="shared" si="127"/>
        <v>0</v>
      </c>
      <c r="M332" s="29">
        <f t="shared" si="128"/>
        <v>0</v>
      </c>
      <c r="N332" s="27" t="s">
        <v>18</v>
      </c>
      <c r="O332" s="30">
        <f t="shared" si="129"/>
        <v>0</v>
      </c>
      <c r="P332" s="29">
        <f>SUMIF('klasyfikacja indywidualna'!$G$3:$G$105,E332,'klasyfikacja indywidualna'!$EH$3:$EH$105)</f>
        <v>0</v>
      </c>
      <c r="Q332" s="31" t="s">
        <v>18</v>
      </c>
      <c r="R332" s="30">
        <f>SUMIF('klasyfikacja indywidualna'!$G$3:$G$105,F332,'klasyfikacja indywidualna'!$EH$3:$EH$105)</f>
        <v>0</v>
      </c>
      <c r="S332" s="32">
        <f>2*SUMIF('klasyfikacja indywidualna'!$G$3:$G$105,E332,'klasyfikacja indywidualna'!$EE$3:$EE$105)+SUMIF('klasyfikacja indywidualna'!$G$3:$G$105,E332,'klasyfikacja indywidualna'!$EF$3:$EF$105)</f>
        <v>0</v>
      </c>
      <c r="T332" s="33">
        <f>2*SUMIF('klasyfikacja indywidualna'!$G$3:$G$105,F332,'klasyfikacja indywidualna'!$EE$3:$EE$105)+SUMIF('klasyfikacja indywidualna'!$G$3:$G$105,F332,'klasyfikacja indywidualna'!$EF$3:$EF$105)</f>
        <v>0</v>
      </c>
      <c r="U332" s="91" t="str">
        <f t="shared" si="106"/>
        <v/>
      </c>
      <c r="V332" s="35" t="str">
        <f t="shared" si="130"/>
        <v/>
      </c>
      <c r="W332" s="36"/>
      <c r="AD332" s="36"/>
    </row>
    <row r="333" spans="1:38" ht="12.95" customHeight="1" x14ac:dyDescent="0.25">
      <c r="A333" s="89">
        <v>26</v>
      </c>
      <c r="B333" s="21">
        <f t="shared" si="131"/>
        <v>306</v>
      </c>
      <c r="C333" s="21"/>
      <c r="D333" s="21" t="str">
        <f t="shared" si="125"/>
        <v>N</v>
      </c>
      <c r="E333" s="22"/>
      <c r="F333" s="22"/>
      <c r="G333" s="90"/>
      <c r="H333" s="24"/>
      <c r="I333" s="25"/>
      <c r="J333" s="26">
        <f t="shared" si="126"/>
        <v>0</v>
      </c>
      <c r="K333" s="27" t="s">
        <v>18</v>
      </c>
      <c r="L333" s="28">
        <f t="shared" si="127"/>
        <v>0</v>
      </c>
      <c r="M333" s="29">
        <f t="shared" si="128"/>
        <v>0</v>
      </c>
      <c r="N333" s="27" t="s">
        <v>18</v>
      </c>
      <c r="O333" s="30">
        <f t="shared" si="129"/>
        <v>0</v>
      </c>
      <c r="P333" s="29">
        <f>SUMIF('klasyfikacja indywidualna'!$G$3:$G$105,E333,'klasyfikacja indywidualna'!$EH$3:$EH$105)</f>
        <v>0</v>
      </c>
      <c r="Q333" s="31" t="s">
        <v>18</v>
      </c>
      <c r="R333" s="30">
        <f>SUMIF('klasyfikacja indywidualna'!$G$3:$G$105,F333,'klasyfikacja indywidualna'!$EH$3:$EH$105)</f>
        <v>0</v>
      </c>
      <c r="S333" s="32">
        <f>2*SUMIF('klasyfikacja indywidualna'!$G$3:$G$105,E333,'klasyfikacja indywidualna'!$EE$3:$EE$105)+SUMIF('klasyfikacja indywidualna'!$G$3:$G$105,E333,'klasyfikacja indywidualna'!$EF$3:$EF$105)</f>
        <v>0</v>
      </c>
      <c r="T333" s="33">
        <f>2*SUMIF('klasyfikacja indywidualna'!$G$3:$G$105,F333,'klasyfikacja indywidualna'!$EE$3:$EE$105)+SUMIF('klasyfikacja indywidualna'!$G$3:$G$105,F333,'klasyfikacja indywidualna'!$EF$3:$EF$105)</f>
        <v>0</v>
      </c>
      <c r="U333" s="91" t="str">
        <f t="shared" si="106"/>
        <v/>
      </c>
      <c r="V333" s="35" t="str">
        <f t="shared" si="130"/>
        <v/>
      </c>
      <c r="W333" s="36"/>
      <c r="AD333" s="36"/>
    </row>
    <row r="334" spans="1:38" ht="12.95" customHeight="1" x14ac:dyDescent="0.25">
      <c r="A334" s="89">
        <v>26</v>
      </c>
      <c r="B334" s="21">
        <f t="shared" si="131"/>
        <v>307</v>
      </c>
      <c r="C334" s="21"/>
      <c r="D334" s="21" t="str">
        <f t="shared" si="125"/>
        <v>N</v>
      </c>
      <c r="E334" s="22"/>
      <c r="F334" s="22"/>
      <c r="G334" s="90"/>
      <c r="H334" s="24"/>
      <c r="I334" s="25"/>
      <c r="J334" s="26">
        <f t="shared" si="126"/>
        <v>0</v>
      </c>
      <c r="K334" s="27" t="s">
        <v>18</v>
      </c>
      <c r="L334" s="28">
        <f t="shared" si="127"/>
        <v>0</v>
      </c>
      <c r="M334" s="29">
        <f t="shared" si="128"/>
        <v>0</v>
      </c>
      <c r="N334" s="27" t="s">
        <v>18</v>
      </c>
      <c r="O334" s="30">
        <f t="shared" si="129"/>
        <v>0</v>
      </c>
      <c r="P334" s="29">
        <f>SUMIF('klasyfikacja indywidualna'!$G$3:$G$105,E334,'klasyfikacja indywidualna'!$EH$3:$EH$105)</f>
        <v>0</v>
      </c>
      <c r="Q334" s="31" t="s">
        <v>18</v>
      </c>
      <c r="R334" s="30">
        <f>SUMIF('klasyfikacja indywidualna'!$G$3:$G$105,F334,'klasyfikacja indywidualna'!$EH$3:$EH$105)</f>
        <v>0</v>
      </c>
      <c r="S334" s="32">
        <f>2*SUMIF('klasyfikacja indywidualna'!$G$3:$G$105,E334,'klasyfikacja indywidualna'!$EE$3:$EE$105)+SUMIF('klasyfikacja indywidualna'!$G$3:$G$105,E334,'klasyfikacja indywidualna'!$EF$3:$EF$105)</f>
        <v>0</v>
      </c>
      <c r="T334" s="33">
        <f>2*SUMIF('klasyfikacja indywidualna'!$G$3:$G$105,F334,'klasyfikacja indywidualna'!$EE$3:$EE$105)+SUMIF('klasyfikacja indywidualna'!$G$3:$G$105,F334,'klasyfikacja indywidualna'!$EF$3:$EF$105)</f>
        <v>0</v>
      </c>
      <c r="U334" s="91" t="str">
        <f t="shared" si="106"/>
        <v/>
      </c>
      <c r="V334" s="35" t="str">
        <f t="shared" si="130"/>
        <v/>
      </c>
      <c r="W334" s="36"/>
      <c r="AD334" s="36"/>
    </row>
    <row r="335" spans="1:38" ht="12.95" customHeight="1" x14ac:dyDescent="0.25">
      <c r="A335" s="89">
        <v>26</v>
      </c>
      <c r="B335" s="21">
        <f t="shared" si="131"/>
        <v>308</v>
      </c>
      <c r="C335" s="21"/>
      <c r="D335" s="21" t="str">
        <f t="shared" si="125"/>
        <v>N</v>
      </c>
      <c r="E335" s="22"/>
      <c r="F335" s="22"/>
      <c r="G335" s="90"/>
      <c r="H335" s="24"/>
      <c r="I335" s="25"/>
      <c r="J335" s="26">
        <f t="shared" si="126"/>
        <v>0</v>
      </c>
      <c r="K335" s="27" t="s">
        <v>18</v>
      </c>
      <c r="L335" s="28">
        <f t="shared" si="127"/>
        <v>0</v>
      </c>
      <c r="M335" s="29">
        <f t="shared" si="128"/>
        <v>0</v>
      </c>
      <c r="N335" s="27" t="s">
        <v>18</v>
      </c>
      <c r="O335" s="30">
        <f t="shared" si="129"/>
        <v>0</v>
      </c>
      <c r="P335" s="29">
        <f>SUMIF('klasyfikacja indywidualna'!$G$3:$G$105,E335,'klasyfikacja indywidualna'!$EH$3:$EH$105)</f>
        <v>0</v>
      </c>
      <c r="Q335" s="31" t="s">
        <v>18</v>
      </c>
      <c r="R335" s="30">
        <f>SUMIF('klasyfikacja indywidualna'!$G$3:$G$105,F335,'klasyfikacja indywidualna'!$EH$3:$EH$105)</f>
        <v>0</v>
      </c>
      <c r="S335" s="32">
        <f>2*SUMIF('klasyfikacja indywidualna'!$G$3:$G$105,E335,'klasyfikacja indywidualna'!$EE$3:$EE$105)+SUMIF('klasyfikacja indywidualna'!$G$3:$G$105,E335,'klasyfikacja indywidualna'!$EF$3:$EF$105)</f>
        <v>0</v>
      </c>
      <c r="T335" s="33">
        <f>2*SUMIF('klasyfikacja indywidualna'!$G$3:$G$105,F335,'klasyfikacja indywidualna'!$EE$3:$EE$105)+SUMIF('klasyfikacja indywidualna'!$G$3:$G$105,F335,'klasyfikacja indywidualna'!$EF$3:$EF$105)</f>
        <v>0</v>
      </c>
      <c r="U335" s="91" t="str">
        <f t="shared" si="106"/>
        <v/>
      </c>
      <c r="V335" s="35" t="str">
        <f t="shared" si="130"/>
        <v/>
      </c>
      <c r="W335" s="36"/>
      <c r="AD335" s="36"/>
    </row>
    <row r="336" spans="1:38" ht="12.95" customHeight="1" x14ac:dyDescent="0.25">
      <c r="A336" s="89">
        <v>26</v>
      </c>
      <c r="B336" s="21">
        <f t="shared" si="131"/>
        <v>309</v>
      </c>
      <c r="C336" s="21"/>
      <c r="D336" s="21" t="str">
        <f t="shared" si="125"/>
        <v>N</v>
      </c>
      <c r="E336" s="22"/>
      <c r="F336" s="22"/>
      <c r="G336" s="90"/>
      <c r="H336" s="24"/>
      <c r="I336" s="25"/>
      <c r="J336" s="26">
        <f t="shared" si="126"/>
        <v>0</v>
      </c>
      <c r="K336" s="27" t="s">
        <v>18</v>
      </c>
      <c r="L336" s="28">
        <f t="shared" si="127"/>
        <v>0</v>
      </c>
      <c r="M336" s="29">
        <f t="shared" si="128"/>
        <v>0</v>
      </c>
      <c r="N336" s="27" t="s">
        <v>18</v>
      </c>
      <c r="O336" s="30">
        <f t="shared" si="129"/>
        <v>0</v>
      </c>
      <c r="P336" s="29">
        <f>SUMIF('klasyfikacja indywidualna'!$G$3:$G$105,E336,'klasyfikacja indywidualna'!$EH$3:$EH$105)</f>
        <v>0</v>
      </c>
      <c r="Q336" s="31" t="s">
        <v>18</v>
      </c>
      <c r="R336" s="30">
        <f>SUMIF('klasyfikacja indywidualna'!$G$3:$G$105,F336,'klasyfikacja indywidualna'!$EH$3:$EH$105)</f>
        <v>0</v>
      </c>
      <c r="S336" s="32">
        <f>2*SUMIF('klasyfikacja indywidualna'!$G$3:$G$105,E336,'klasyfikacja indywidualna'!$EE$3:$EE$105)+SUMIF('klasyfikacja indywidualna'!$G$3:$G$105,E336,'klasyfikacja indywidualna'!$EF$3:$EF$105)</f>
        <v>0</v>
      </c>
      <c r="T336" s="33">
        <f>2*SUMIF('klasyfikacja indywidualna'!$G$3:$G$105,F336,'klasyfikacja indywidualna'!$EE$3:$EE$105)+SUMIF('klasyfikacja indywidualna'!$G$3:$G$105,F336,'klasyfikacja indywidualna'!$EF$3:$EF$105)</f>
        <v>0</v>
      </c>
      <c r="U336" s="91" t="str">
        <f t="shared" si="106"/>
        <v/>
      </c>
      <c r="V336" s="35" t="str">
        <f t="shared" si="130"/>
        <v/>
      </c>
      <c r="W336" s="36"/>
      <c r="AD336" s="36"/>
    </row>
    <row r="337" spans="1:38" ht="12.95" customHeight="1" x14ac:dyDescent="0.25">
      <c r="A337" s="89">
        <v>26</v>
      </c>
      <c r="B337" s="21">
        <f t="shared" si="131"/>
        <v>310</v>
      </c>
      <c r="C337" s="21"/>
      <c r="D337" s="21" t="str">
        <f t="shared" si="125"/>
        <v>N</v>
      </c>
      <c r="E337" s="22"/>
      <c r="F337" s="22"/>
      <c r="G337" s="90"/>
      <c r="H337" s="24"/>
      <c r="I337" s="25"/>
      <c r="J337" s="26">
        <f t="shared" si="126"/>
        <v>0</v>
      </c>
      <c r="K337" s="27" t="s">
        <v>18</v>
      </c>
      <c r="L337" s="28">
        <f t="shared" si="127"/>
        <v>0</v>
      </c>
      <c r="M337" s="29">
        <f t="shared" si="128"/>
        <v>0</v>
      </c>
      <c r="N337" s="27" t="s">
        <v>18</v>
      </c>
      <c r="O337" s="30">
        <f t="shared" si="129"/>
        <v>0</v>
      </c>
      <c r="P337" s="29">
        <f>SUMIF('klasyfikacja indywidualna'!$G$3:$G$105,E337,'klasyfikacja indywidualna'!$EH$3:$EH$105)</f>
        <v>0</v>
      </c>
      <c r="Q337" s="31" t="s">
        <v>18</v>
      </c>
      <c r="R337" s="30">
        <f>SUMIF('klasyfikacja indywidualna'!$G$3:$G$105,F337,'klasyfikacja indywidualna'!$EH$3:$EH$105)</f>
        <v>0</v>
      </c>
      <c r="S337" s="32">
        <f>2*SUMIF('klasyfikacja indywidualna'!$G$3:$G$105,E337,'klasyfikacja indywidualna'!$EE$3:$EE$105)+SUMIF('klasyfikacja indywidualna'!$G$3:$G$105,E337,'klasyfikacja indywidualna'!$EF$3:$EF$105)</f>
        <v>0</v>
      </c>
      <c r="T337" s="33">
        <f>2*SUMIF('klasyfikacja indywidualna'!$G$3:$G$105,F337,'klasyfikacja indywidualna'!$EE$3:$EE$105)+SUMIF('klasyfikacja indywidualna'!$G$3:$G$105,F337,'klasyfikacja indywidualna'!$EF$3:$EF$105)</f>
        <v>0</v>
      </c>
      <c r="U337" s="91" t="str">
        <f t="shared" si="106"/>
        <v/>
      </c>
      <c r="V337" s="35" t="str">
        <f t="shared" si="130"/>
        <v/>
      </c>
      <c r="W337" s="36"/>
      <c r="AD337" s="36"/>
    </row>
    <row r="338" spans="1:38" ht="12.95" customHeight="1" x14ac:dyDescent="0.25">
      <c r="A338" s="89">
        <v>26</v>
      </c>
      <c r="B338" s="21">
        <f t="shared" si="131"/>
        <v>311</v>
      </c>
      <c r="C338" s="21"/>
      <c r="D338" s="21" t="str">
        <f t="shared" si="125"/>
        <v>N</v>
      </c>
      <c r="E338" s="22"/>
      <c r="F338" s="22"/>
      <c r="G338" s="90"/>
      <c r="H338" s="24"/>
      <c r="I338" s="25"/>
      <c r="J338" s="26">
        <f t="shared" si="126"/>
        <v>0</v>
      </c>
      <c r="K338" s="27" t="s">
        <v>18</v>
      </c>
      <c r="L338" s="28">
        <f t="shared" si="127"/>
        <v>0</v>
      </c>
      <c r="M338" s="29">
        <f t="shared" si="128"/>
        <v>0</v>
      </c>
      <c r="N338" s="27" t="s">
        <v>18</v>
      </c>
      <c r="O338" s="30">
        <f t="shared" si="129"/>
        <v>0</v>
      </c>
      <c r="P338" s="29">
        <f>SUMIF('klasyfikacja indywidualna'!$G$3:$G$105,E338,'klasyfikacja indywidualna'!$EH$3:$EH$105)</f>
        <v>0</v>
      </c>
      <c r="Q338" s="31" t="s">
        <v>18</v>
      </c>
      <c r="R338" s="30">
        <f>SUMIF('klasyfikacja indywidualna'!$G$3:$G$105,F338,'klasyfikacja indywidualna'!$EH$3:$EH$105)</f>
        <v>0</v>
      </c>
      <c r="S338" s="32">
        <f>2*SUMIF('klasyfikacja indywidualna'!$G$3:$G$105,E338,'klasyfikacja indywidualna'!$EE$3:$EE$105)+SUMIF('klasyfikacja indywidualna'!$G$3:$G$105,E338,'klasyfikacja indywidualna'!$EF$3:$EF$105)</f>
        <v>0</v>
      </c>
      <c r="T338" s="33">
        <f>2*SUMIF('klasyfikacja indywidualna'!$G$3:$G$105,F338,'klasyfikacja indywidualna'!$EE$3:$EE$105)+SUMIF('klasyfikacja indywidualna'!$G$3:$G$105,F338,'klasyfikacja indywidualna'!$EF$3:$EF$105)</f>
        <v>0</v>
      </c>
      <c r="U338" s="91" t="str">
        <f t="shared" si="106"/>
        <v/>
      </c>
      <c r="V338" s="35" t="str">
        <f t="shared" si="130"/>
        <v/>
      </c>
      <c r="W338" s="36"/>
      <c r="AD338" s="36"/>
    </row>
    <row r="339" spans="1:38" ht="12.95" customHeight="1" x14ac:dyDescent="0.25">
      <c r="A339" s="89">
        <v>26</v>
      </c>
      <c r="B339" s="21">
        <f t="shared" si="131"/>
        <v>312</v>
      </c>
      <c r="C339" s="21"/>
      <c r="D339" s="21" t="str">
        <f t="shared" si="125"/>
        <v>N</v>
      </c>
      <c r="E339" s="22"/>
      <c r="F339" s="22"/>
      <c r="G339" s="90"/>
      <c r="H339" s="24"/>
      <c r="I339" s="25"/>
      <c r="J339" s="26">
        <f t="shared" si="126"/>
        <v>0</v>
      </c>
      <c r="K339" s="27" t="s">
        <v>18</v>
      </c>
      <c r="L339" s="28">
        <f t="shared" si="127"/>
        <v>0</v>
      </c>
      <c r="M339" s="29">
        <f t="shared" si="128"/>
        <v>0</v>
      </c>
      <c r="N339" s="27" t="s">
        <v>18</v>
      </c>
      <c r="O339" s="30">
        <f t="shared" si="129"/>
        <v>0</v>
      </c>
      <c r="P339" s="29">
        <f>SUMIF('klasyfikacja indywidualna'!$G$3:$G$105,E339,'klasyfikacja indywidualna'!$EH$3:$EH$105)</f>
        <v>0</v>
      </c>
      <c r="Q339" s="31" t="s">
        <v>18</v>
      </c>
      <c r="R339" s="30">
        <f>SUMIF('klasyfikacja indywidualna'!$G$3:$G$105,F339,'klasyfikacja indywidualna'!$EH$3:$EH$105)</f>
        <v>0</v>
      </c>
      <c r="S339" s="32">
        <f>2*SUMIF('klasyfikacja indywidualna'!$G$3:$G$105,E339,'klasyfikacja indywidualna'!$EE$3:$EE$105)+SUMIF('klasyfikacja indywidualna'!$G$3:$G$105,E339,'klasyfikacja indywidualna'!$EF$3:$EF$105)</f>
        <v>0</v>
      </c>
      <c r="T339" s="33">
        <f>2*SUMIF('klasyfikacja indywidualna'!$G$3:$G$105,F339,'klasyfikacja indywidualna'!$EE$3:$EE$105)+SUMIF('klasyfikacja indywidualna'!$G$3:$G$105,F339,'klasyfikacja indywidualna'!$EF$3:$EF$105)</f>
        <v>0</v>
      </c>
      <c r="U339" s="91" t="str">
        <f t="shared" si="106"/>
        <v/>
      </c>
      <c r="V339" s="35" t="str">
        <f t="shared" si="130"/>
        <v/>
      </c>
      <c r="W339" s="36"/>
      <c r="AD339" s="36"/>
    </row>
    <row r="340" spans="1:38" ht="12.95" customHeight="1" x14ac:dyDescent="0.25">
      <c r="A340" s="89">
        <v>26</v>
      </c>
      <c r="B340" s="21">
        <f t="shared" si="131"/>
        <v>313</v>
      </c>
      <c r="C340" s="21"/>
      <c r="D340" s="21" t="str">
        <f t="shared" si="125"/>
        <v>N</v>
      </c>
      <c r="E340" s="22"/>
      <c r="F340" s="22"/>
      <c r="G340" s="90"/>
      <c r="H340" s="24"/>
      <c r="I340" s="25"/>
      <c r="J340" s="26">
        <f t="shared" si="126"/>
        <v>0</v>
      </c>
      <c r="K340" s="27" t="s">
        <v>18</v>
      </c>
      <c r="L340" s="28">
        <f t="shared" si="127"/>
        <v>0</v>
      </c>
      <c r="M340" s="29">
        <f t="shared" si="128"/>
        <v>0</v>
      </c>
      <c r="N340" s="27" t="s">
        <v>18</v>
      </c>
      <c r="O340" s="30">
        <f t="shared" si="129"/>
        <v>0</v>
      </c>
      <c r="P340" s="29">
        <f>SUMIF('klasyfikacja indywidualna'!$G$3:$G$105,E340,'klasyfikacja indywidualna'!$EH$3:$EH$105)</f>
        <v>0</v>
      </c>
      <c r="Q340" s="31" t="s">
        <v>18</v>
      </c>
      <c r="R340" s="30">
        <f>SUMIF('klasyfikacja indywidualna'!$G$3:$G$105,F340,'klasyfikacja indywidualna'!$EH$3:$EH$105)</f>
        <v>0</v>
      </c>
      <c r="S340" s="32">
        <f>2*SUMIF('klasyfikacja indywidualna'!$G$3:$G$105,E340,'klasyfikacja indywidualna'!$EE$3:$EE$105)+SUMIF('klasyfikacja indywidualna'!$G$3:$G$105,E340,'klasyfikacja indywidualna'!$EF$3:$EF$105)</f>
        <v>0</v>
      </c>
      <c r="T340" s="33">
        <f>2*SUMIF('klasyfikacja indywidualna'!$G$3:$G$105,F340,'klasyfikacja indywidualna'!$EE$3:$EE$105)+SUMIF('klasyfikacja indywidualna'!$G$3:$G$105,F340,'klasyfikacja indywidualna'!$EF$3:$EF$105)</f>
        <v>0</v>
      </c>
      <c r="U340" s="91" t="str">
        <f t="shared" ref="U340:U396" si="132">IF(E340=V$1,F340,IF(F340=V$1,E340,""))</f>
        <v/>
      </c>
      <c r="V340" s="35" t="str">
        <f t="shared" si="130"/>
        <v/>
      </c>
      <c r="W340" s="36"/>
      <c r="AD340" s="36"/>
    </row>
    <row r="341" spans="1:38" s="68" customFormat="1" ht="6" customHeight="1" x14ac:dyDescent="0.2">
      <c r="A341" s="58"/>
      <c r="B341" s="58"/>
      <c r="C341" s="58"/>
      <c r="D341" s="58"/>
      <c r="E341" s="59"/>
      <c r="F341" s="59"/>
      <c r="G341" s="60"/>
      <c r="H341" s="58"/>
      <c r="I341" s="58"/>
      <c r="J341" s="61"/>
      <c r="K341" s="62"/>
      <c r="L341" s="63"/>
      <c r="M341" s="61"/>
      <c r="N341" s="62"/>
      <c r="O341" s="63"/>
      <c r="P341" s="61"/>
      <c r="Q341" s="62"/>
      <c r="R341" s="63"/>
      <c r="S341" s="62"/>
      <c r="T341" s="64"/>
      <c r="U341" s="65" t="str">
        <f t="shared" si="132"/>
        <v/>
      </c>
      <c r="V341" s="66"/>
      <c r="W341" s="36"/>
      <c r="X341" s="67"/>
      <c r="Y341" s="67"/>
      <c r="Z341" s="67"/>
      <c r="AD341" s="67"/>
      <c r="AG341" s="69"/>
      <c r="AH341" s="86"/>
      <c r="AI341" s="69"/>
      <c r="AJ341" s="69"/>
      <c r="AK341" s="70"/>
      <c r="AL341" s="70"/>
    </row>
    <row r="342" spans="1:38" ht="12.95" customHeight="1" x14ac:dyDescent="0.25">
      <c r="A342" s="94">
        <v>27</v>
      </c>
      <c r="B342" s="72">
        <f t="shared" ref="B342:B384" si="133">B340+1</f>
        <v>314</v>
      </c>
      <c r="C342" s="21"/>
      <c r="D342" s="21" t="str">
        <f t="shared" ref="D342:D354" si="134">IF(OR(E342="PAUZA",F342="PAUZA",L342&gt;0,J342&gt;0),"T","N")</f>
        <v>N</v>
      </c>
      <c r="E342" s="22"/>
      <c r="F342" s="22"/>
      <c r="G342" s="90"/>
      <c r="H342" s="24"/>
      <c r="I342" s="25"/>
      <c r="J342" s="26">
        <f t="shared" ref="J342:J354" si="135">IF(P342&gt;0,IF(M342&gt;O342,2,IF(M342=O342,1,0)),0)</f>
        <v>0</v>
      </c>
      <c r="K342" s="27" t="s">
        <v>18</v>
      </c>
      <c r="L342" s="28">
        <f t="shared" ref="L342:L354" si="136">IF(R342&gt;0,IF(O342&gt;M342,2,IF(O342=M342,1,0)),0)</f>
        <v>0</v>
      </c>
      <c r="M342" s="29">
        <f t="shared" si="128"/>
        <v>0</v>
      </c>
      <c r="N342" s="27" t="s">
        <v>18</v>
      </c>
      <c r="O342" s="30">
        <f t="shared" si="129"/>
        <v>0</v>
      </c>
      <c r="P342" s="29">
        <f>SUMIF('klasyfikacja indywidualna'!$G$3:$G$105,E342,'klasyfikacja indywidualna'!$EP$3:$EP$105)</f>
        <v>0</v>
      </c>
      <c r="Q342" s="31" t="s">
        <v>18</v>
      </c>
      <c r="R342" s="30">
        <f>SUMIF('klasyfikacja indywidualna'!$G$3:$G$105,F342,'klasyfikacja indywidualna'!$EP$3:$EP$105)</f>
        <v>0</v>
      </c>
      <c r="S342" s="32">
        <f>2*SUMIF('klasyfikacja indywidualna'!$G$3:$G$105,E342,'klasyfikacja indywidualna'!$EM$3:$EM$105)+SUMIF('klasyfikacja indywidualna'!$G$3:$G$105,E342,'klasyfikacja indywidualna'!$EN$3:$EN$105)</f>
        <v>0</v>
      </c>
      <c r="T342" s="33">
        <f>2*SUMIF('klasyfikacja indywidualna'!$G$3:$G$105,F342,'klasyfikacja indywidualna'!$EM$3:$EM$105)+SUMIF('klasyfikacja indywidualna'!$G$3:$G$105,F342,'klasyfikacja indywidualna'!$EN$3:$EN$105)</f>
        <v>0</v>
      </c>
      <c r="U342" s="91" t="str">
        <f t="shared" si="132"/>
        <v/>
      </c>
      <c r="V342" s="35" t="str">
        <f t="shared" ref="V342:V354" si="137">IF(OR(E342=V$1,F342=V$1),G342,"")</f>
        <v/>
      </c>
      <c r="W342" s="36"/>
      <c r="AD342" s="36"/>
    </row>
    <row r="343" spans="1:38" ht="12.95" customHeight="1" x14ac:dyDescent="0.25">
      <c r="A343" s="94">
        <v>27</v>
      </c>
      <c r="B343" s="21">
        <f t="shared" ref="B343:B396" si="138">B342+1</f>
        <v>315</v>
      </c>
      <c r="C343" s="21"/>
      <c r="D343" s="21" t="str">
        <f t="shared" si="134"/>
        <v>N</v>
      </c>
      <c r="E343" s="22"/>
      <c r="F343" s="22"/>
      <c r="G343" s="90"/>
      <c r="H343" s="24"/>
      <c r="I343" s="25"/>
      <c r="J343" s="26">
        <f t="shared" si="135"/>
        <v>0</v>
      </c>
      <c r="K343" s="27" t="s">
        <v>18</v>
      </c>
      <c r="L343" s="28">
        <f t="shared" si="136"/>
        <v>0</v>
      </c>
      <c r="M343" s="29">
        <f t="shared" si="128"/>
        <v>0</v>
      </c>
      <c r="N343" s="27" t="s">
        <v>18</v>
      </c>
      <c r="O343" s="30">
        <f t="shared" si="129"/>
        <v>0</v>
      </c>
      <c r="P343" s="29">
        <f>SUMIF('klasyfikacja indywidualna'!$G$3:$G$105,E343,'klasyfikacja indywidualna'!$EP$3:$EP$105)</f>
        <v>0</v>
      </c>
      <c r="Q343" s="31" t="s">
        <v>18</v>
      </c>
      <c r="R343" s="30">
        <f>SUMIF('klasyfikacja indywidualna'!$G$3:$G$105,F343,'klasyfikacja indywidualna'!$EP$3:$EP$105)</f>
        <v>0</v>
      </c>
      <c r="S343" s="32">
        <f>2*SUMIF('klasyfikacja indywidualna'!$G$3:$G$105,E343,'klasyfikacja indywidualna'!$EM$3:$EM$105)+SUMIF('klasyfikacja indywidualna'!$G$3:$G$105,E343,'klasyfikacja indywidualna'!$EN$3:$EN$105)</f>
        <v>0</v>
      </c>
      <c r="T343" s="33">
        <f>2*SUMIF('klasyfikacja indywidualna'!$G$3:$G$105,F343,'klasyfikacja indywidualna'!$EM$3:$EM$105)+SUMIF('klasyfikacja indywidualna'!$G$3:$G$105,F343,'klasyfikacja indywidualna'!$EN$3:$EN$105)</f>
        <v>0</v>
      </c>
      <c r="U343" s="91" t="str">
        <f t="shared" si="132"/>
        <v/>
      </c>
      <c r="V343" s="35" t="str">
        <f t="shared" si="137"/>
        <v/>
      </c>
      <c r="W343" s="36"/>
      <c r="AD343" s="36"/>
    </row>
    <row r="344" spans="1:38" ht="12.95" customHeight="1" x14ac:dyDescent="0.25">
      <c r="A344" s="94">
        <v>27</v>
      </c>
      <c r="B344" s="21">
        <f t="shared" si="138"/>
        <v>316</v>
      </c>
      <c r="C344" s="21"/>
      <c r="D344" s="21" t="str">
        <f t="shared" si="134"/>
        <v>N</v>
      </c>
      <c r="E344" s="22"/>
      <c r="F344" s="22"/>
      <c r="G344" s="90"/>
      <c r="H344" s="24"/>
      <c r="I344" s="25"/>
      <c r="J344" s="26">
        <f t="shared" si="135"/>
        <v>0</v>
      </c>
      <c r="K344" s="27" t="s">
        <v>18</v>
      </c>
      <c r="L344" s="28">
        <f t="shared" si="136"/>
        <v>0</v>
      </c>
      <c r="M344" s="29">
        <f t="shared" si="128"/>
        <v>0</v>
      </c>
      <c r="N344" s="27" t="s">
        <v>18</v>
      </c>
      <c r="O344" s="30">
        <f t="shared" si="129"/>
        <v>0</v>
      </c>
      <c r="P344" s="29">
        <f>SUMIF('klasyfikacja indywidualna'!$G$3:$G$105,E344,'klasyfikacja indywidualna'!$EP$3:$EP$105)</f>
        <v>0</v>
      </c>
      <c r="Q344" s="31" t="s">
        <v>18</v>
      </c>
      <c r="R344" s="30">
        <f>SUMIF('klasyfikacja indywidualna'!$G$3:$G$105,F344,'klasyfikacja indywidualna'!$EP$3:$EP$105)</f>
        <v>0</v>
      </c>
      <c r="S344" s="32">
        <f>2*SUMIF('klasyfikacja indywidualna'!$G$3:$G$105,E344,'klasyfikacja indywidualna'!$EM$3:$EM$105)+SUMIF('klasyfikacja indywidualna'!$G$3:$G$105,E344,'klasyfikacja indywidualna'!$EN$3:$EN$105)</f>
        <v>0</v>
      </c>
      <c r="T344" s="33">
        <f>2*SUMIF('klasyfikacja indywidualna'!$G$3:$G$105,F344,'klasyfikacja indywidualna'!$EM$3:$EM$105)+SUMIF('klasyfikacja indywidualna'!$G$3:$G$105,F344,'klasyfikacja indywidualna'!$EN$3:$EN$105)</f>
        <v>0</v>
      </c>
      <c r="U344" s="91" t="str">
        <f t="shared" si="132"/>
        <v/>
      </c>
      <c r="V344" s="35" t="str">
        <f t="shared" si="137"/>
        <v/>
      </c>
      <c r="W344" s="36"/>
      <c r="AD344" s="36"/>
    </row>
    <row r="345" spans="1:38" ht="12.95" customHeight="1" x14ac:dyDescent="0.25">
      <c r="A345" s="94">
        <v>27</v>
      </c>
      <c r="B345" s="21">
        <f t="shared" si="138"/>
        <v>317</v>
      </c>
      <c r="C345" s="21"/>
      <c r="D345" s="21" t="str">
        <f t="shared" si="134"/>
        <v>N</v>
      </c>
      <c r="E345" s="22"/>
      <c r="F345" s="22"/>
      <c r="G345" s="90"/>
      <c r="H345" s="24"/>
      <c r="I345" s="25"/>
      <c r="J345" s="26">
        <f t="shared" si="135"/>
        <v>0</v>
      </c>
      <c r="K345" s="27" t="s">
        <v>18</v>
      </c>
      <c r="L345" s="28">
        <f t="shared" si="136"/>
        <v>0</v>
      </c>
      <c r="M345" s="29">
        <f t="shared" si="128"/>
        <v>0</v>
      </c>
      <c r="N345" s="27" t="s">
        <v>18</v>
      </c>
      <c r="O345" s="30">
        <f t="shared" si="129"/>
        <v>0</v>
      </c>
      <c r="P345" s="29">
        <f>SUMIF('klasyfikacja indywidualna'!$G$3:$G$105,E345,'klasyfikacja indywidualna'!$EP$3:$EP$105)</f>
        <v>0</v>
      </c>
      <c r="Q345" s="31" t="s">
        <v>18</v>
      </c>
      <c r="R345" s="30">
        <f>SUMIF('klasyfikacja indywidualna'!$G$3:$G$105,F345,'klasyfikacja indywidualna'!$EP$3:$EP$105)</f>
        <v>0</v>
      </c>
      <c r="S345" s="32">
        <f>2*SUMIF('klasyfikacja indywidualna'!$G$3:$G$105,E345,'klasyfikacja indywidualna'!$EM$3:$EM$105)+SUMIF('klasyfikacja indywidualna'!$G$3:$G$105,E345,'klasyfikacja indywidualna'!$EN$3:$EN$105)</f>
        <v>0</v>
      </c>
      <c r="T345" s="33">
        <f>2*SUMIF('klasyfikacja indywidualna'!$G$3:$G$105,F345,'klasyfikacja indywidualna'!$EM$3:$EM$105)+SUMIF('klasyfikacja indywidualna'!$G$3:$G$105,F345,'klasyfikacja indywidualna'!$EN$3:$EN$105)</f>
        <v>0</v>
      </c>
      <c r="U345" s="91" t="str">
        <f t="shared" si="132"/>
        <v/>
      </c>
      <c r="V345" s="35" t="str">
        <f t="shared" si="137"/>
        <v/>
      </c>
      <c r="W345" s="36"/>
      <c r="AD345" s="36"/>
    </row>
    <row r="346" spans="1:38" ht="12.95" customHeight="1" x14ac:dyDescent="0.25">
      <c r="A346" s="94">
        <v>27</v>
      </c>
      <c r="B346" s="21">
        <f t="shared" si="138"/>
        <v>318</v>
      </c>
      <c r="C346" s="21"/>
      <c r="D346" s="21" t="str">
        <f t="shared" si="134"/>
        <v>N</v>
      </c>
      <c r="E346" s="22"/>
      <c r="F346" s="22"/>
      <c r="G346" s="90"/>
      <c r="H346" s="24"/>
      <c r="I346" s="25"/>
      <c r="J346" s="26">
        <f t="shared" si="135"/>
        <v>0</v>
      </c>
      <c r="K346" s="27" t="s">
        <v>18</v>
      </c>
      <c r="L346" s="28">
        <f t="shared" si="136"/>
        <v>0</v>
      </c>
      <c r="M346" s="29">
        <f t="shared" si="128"/>
        <v>0</v>
      </c>
      <c r="N346" s="27" t="s">
        <v>18</v>
      </c>
      <c r="O346" s="30">
        <f t="shared" si="129"/>
        <v>0</v>
      </c>
      <c r="P346" s="29">
        <f>SUMIF('klasyfikacja indywidualna'!$G$3:$G$105,E346,'klasyfikacja indywidualna'!$EP$3:$EP$105)</f>
        <v>0</v>
      </c>
      <c r="Q346" s="31" t="s">
        <v>18</v>
      </c>
      <c r="R346" s="30">
        <f>SUMIF('klasyfikacja indywidualna'!$G$3:$G$105,F346,'klasyfikacja indywidualna'!$EP$3:$EP$105)</f>
        <v>0</v>
      </c>
      <c r="S346" s="32">
        <f>2*SUMIF('klasyfikacja indywidualna'!$G$3:$G$105,E346,'klasyfikacja indywidualna'!$EM$3:$EM$105)+SUMIF('klasyfikacja indywidualna'!$G$3:$G$105,E346,'klasyfikacja indywidualna'!$EN$3:$EN$105)</f>
        <v>0</v>
      </c>
      <c r="T346" s="33">
        <f>2*SUMIF('klasyfikacja indywidualna'!$G$3:$G$105,F346,'klasyfikacja indywidualna'!$EM$3:$EM$105)+SUMIF('klasyfikacja indywidualna'!$G$3:$G$105,F346,'klasyfikacja indywidualna'!$EN$3:$EN$105)</f>
        <v>0</v>
      </c>
      <c r="U346" s="91" t="str">
        <f t="shared" si="132"/>
        <v/>
      </c>
      <c r="V346" s="35" t="str">
        <f t="shared" si="137"/>
        <v/>
      </c>
      <c r="W346" s="36"/>
      <c r="AD346" s="36"/>
    </row>
    <row r="347" spans="1:38" ht="12.95" customHeight="1" x14ac:dyDescent="0.25">
      <c r="A347" s="94">
        <v>27</v>
      </c>
      <c r="B347" s="21">
        <f t="shared" si="138"/>
        <v>319</v>
      </c>
      <c r="C347" s="21"/>
      <c r="D347" s="21" t="str">
        <f t="shared" si="134"/>
        <v>N</v>
      </c>
      <c r="E347" s="22"/>
      <c r="F347" s="22"/>
      <c r="G347" s="90"/>
      <c r="H347" s="24"/>
      <c r="I347" s="25"/>
      <c r="J347" s="26">
        <f t="shared" si="135"/>
        <v>0</v>
      </c>
      <c r="K347" s="27" t="s">
        <v>18</v>
      </c>
      <c r="L347" s="28">
        <f t="shared" si="136"/>
        <v>0</v>
      </c>
      <c r="M347" s="29">
        <f t="shared" si="128"/>
        <v>0</v>
      </c>
      <c r="N347" s="27" t="s">
        <v>18</v>
      </c>
      <c r="O347" s="30">
        <f t="shared" si="129"/>
        <v>0</v>
      </c>
      <c r="P347" s="29">
        <f>SUMIF('klasyfikacja indywidualna'!$G$3:$G$105,E347,'klasyfikacja indywidualna'!$EP$3:$EP$105)</f>
        <v>0</v>
      </c>
      <c r="Q347" s="31" t="s">
        <v>18</v>
      </c>
      <c r="R347" s="30">
        <f>SUMIF('klasyfikacja indywidualna'!$G$3:$G$105,F347,'klasyfikacja indywidualna'!$EP$3:$EP$105)</f>
        <v>0</v>
      </c>
      <c r="S347" s="32">
        <f>2*SUMIF('klasyfikacja indywidualna'!$G$3:$G$105,E347,'klasyfikacja indywidualna'!$EM$3:$EM$105)+SUMIF('klasyfikacja indywidualna'!$G$3:$G$105,E347,'klasyfikacja indywidualna'!$EN$3:$EN$105)</f>
        <v>0</v>
      </c>
      <c r="T347" s="33">
        <f>2*SUMIF('klasyfikacja indywidualna'!$G$3:$G$105,F347,'klasyfikacja indywidualna'!$EM$3:$EM$105)+SUMIF('klasyfikacja indywidualna'!$G$3:$G$105,F347,'klasyfikacja indywidualna'!$EN$3:$EN$105)</f>
        <v>0</v>
      </c>
      <c r="U347" s="91" t="str">
        <f t="shared" si="132"/>
        <v/>
      </c>
      <c r="V347" s="35" t="str">
        <f t="shared" si="137"/>
        <v/>
      </c>
      <c r="W347" s="36"/>
      <c r="AD347" s="36"/>
    </row>
    <row r="348" spans="1:38" ht="12.95" customHeight="1" x14ac:dyDescent="0.25">
      <c r="A348" s="94">
        <v>27</v>
      </c>
      <c r="B348" s="21">
        <f t="shared" si="138"/>
        <v>320</v>
      </c>
      <c r="C348" s="21"/>
      <c r="D348" s="21" t="str">
        <f t="shared" si="134"/>
        <v>N</v>
      </c>
      <c r="E348" s="22"/>
      <c r="F348" s="22"/>
      <c r="G348" s="90"/>
      <c r="H348" s="24"/>
      <c r="I348" s="25"/>
      <c r="J348" s="26">
        <f t="shared" si="135"/>
        <v>0</v>
      </c>
      <c r="K348" s="27" t="s">
        <v>18</v>
      </c>
      <c r="L348" s="28">
        <f t="shared" si="136"/>
        <v>0</v>
      </c>
      <c r="M348" s="29">
        <f t="shared" si="128"/>
        <v>0</v>
      </c>
      <c r="N348" s="27" t="s">
        <v>18</v>
      </c>
      <c r="O348" s="30">
        <f t="shared" si="129"/>
        <v>0</v>
      </c>
      <c r="P348" s="29">
        <f>SUMIF('klasyfikacja indywidualna'!$G$3:$G$105,E348,'klasyfikacja indywidualna'!$EP$3:$EP$105)</f>
        <v>0</v>
      </c>
      <c r="Q348" s="31" t="s">
        <v>18</v>
      </c>
      <c r="R348" s="30">
        <f>SUMIF('klasyfikacja indywidualna'!$G$3:$G$105,F348,'klasyfikacja indywidualna'!$EP$3:$EP$105)</f>
        <v>0</v>
      </c>
      <c r="S348" s="32">
        <f>2*SUMIF('klasyfikacja indywidualna'!$G$3:$G$105,E348,'klasyfikacja indywidualna'!$EM$3:$EM$105)+SUMIF('klasyfikacja indywidualna'!$G$3:$G$105,E348,'klasyfikacja indywidualna'!$EN$3:$EN$105)</f>
        <v>0</v>
      </c>
      <c r="T348" s="33">
        <f>2*SUMIF('klasyfikacja indywidualna'!$G$3:$G$105,F348,'klasyfikacja indywidualna'!$EM$3:$EM$105)+SUMIF('klasyfikacja indywidualna'!$G$3:$G$105,F348,'klasyfikacja indywidualna'!$EN$3:$EN$105)</f>
        <v>0</v>
      </c>
      <c r="U348" s="91" t="str">
        <f t="shared" si="132"/>
        <v/>
      </c>
      <c r="V348" s="35" t="str">
        <f t="shared" si="137"/>
        <v/>
      </c>
      <c r="W348" s="36"/>
      <c r="AD348" s="36"/>
    </row>
    <row r="349" spans="1:38" ht="12.95" customHeight="1" x14ac:dyDescent="0.25">
      <c r="A349" s="94">
        <v>27</v>
      </c>
      <c r="B349" s="21">
        <f t="shared" si="138"/>
        <v>321</v>
      </c>
      <c r="C349" s="21"/>
      <c r="D349" s="21" t="str">
        <f t="shared" si="134"/>
        <v>N</v>
      </c>
      <c r="E349" s="22"/>
      <c r="F349" s="22"/>
      <c r="G349" s="90"/>
      <c r="H349" s="24"/>
      <c r="I349" s="25"/>
      <c r="J349" s="26">
        <f t="shared" si="135"/>
        <v>0</v>
      </c>
      <c r="K349" s="27" t="s">
        <v>18</v>
      </c>
      <c r="L349" s="28">
        <f t="shared" si="136"/>
        <v>0</v>
      </c>
      <c r="M349" s="29">
        <f t="shared" si="128"/>
        <v>0</v>
      </c>
      <c r="N349" s="27" t="s">
        <v>18</v>
      </c>
      <c r="O349" s="30">
        <f t="shared" si="129"/>
        <v>0</v>
      </c>
      <c r="P349" s="29">
        <f>SUMIF('klasyfikacja indywidualna'!$G$3:$G$105,E349,'klasyfikacja indywidualna'!$EP$3:$EP$105)</f>
        <v>0</v>
      </c>
      <c r="Q349" s="31" t="s">
        <v>18</v>
      </c>
      <c r="R349" s="30">
        <f>SUMIF('klasyfikacja indywidualna'!$G$3:$G$105,F349,'klasyfikacja indywidualna'!$EP$3:$EP$105)</f>
        <v>0</v>
      </c>
      <c r="S349" s="32">
        <f>2*SUMIF('klasyfikacja indywidualna'!$G$3:$G$105,E349,'klasyfikacja indywidualna'!$EM$3:$EM$105)+SUMIF('klasyfikacja indywidualna'!$G$3:$G$105,E349,'klasyfikacja indywidualna'!$EN$3:$EN$105)</f>
        <v>0</v>
      </c>
      <c r="T349" s="33">
        <f>2*SUMIF('klasyfikacja indywidualna'!$G$3:$G$105,F349,'klasyfikacja indywidualna'!$EM$3:$EM$105)+SUMIF('klasyfikacja indywidualna'!$G$3:$G$105,F349,'klasyfikacja indywidualna'!$EN$3:$EN$105)</f>
        <v>0</v>
      </c>
      <c r="U349" s="91" t="str">
        <f t="shared" si="132"/>
        <v/>
      </c>
      <c r="V349" s="35" t="str">
        <f t="shared" si="137"/>
        <v/>
      </c>
      <c r="W349" s="36"/>
      <c r="AD349" s="36"/>
    </row>
    <row r="350" spans="1:38" ht="12.95" customHeight="1" x14ac:dyDescent="0.25">
      <c r="A350" s="94">
        <v>27</v>
      </c>
      <c r="B350" s="21">
        <f t="shared" si="138"/>
        <v>322</v>
      </c>
      <c r="C350" s="21"/>
      <c r="D350" s="21" t="str">
        <f t="shared" si="134"/>
        <v>N</v>
      </c>
      <c r="E350" s="22"/>
      <c r="F350" s="22"/>
      <c r="G350" s="90"/>
      <c r="H350" s="24"/>
      <c r="I350" s="25"/>
      <c r="J350" s="26">
        <f t="shared" si="135"/>
        <v>0</v>
      </c>
      <c r="K350" s="27" t="s">
        <v>18</v>
      </c>
      <c r="L350" s="28">
        <f t="shared" si="136"/>
        <v>0</v>
      </c>
      <c r="M350" s="29">
        <f t="shared" si="128"/>
        <v>0</v>
      </c>
      <c r="N350" s="27" t="s">
        <v>18</v>
      </c>
      <c r="O350" s="30">
        <f t="shared" si="129"/>
        <v>0</v>
      </c>
      <c r="P350" s="29">
        <f>SUMIF('klasyfikacja indywidualna'!$G$3:$G$105,E350,'klasyfikacja indywidualna'!$EP$3:$EP$105)</f>
        <v>0</v>
      </c>
      <c r="Q350" s="31" t="s">
        <v>18</v>
      </c>
      <c r="R350" s="30">
        <f>SUMIF('klasyfikacja indywidualna'!$G$3:$G$105,F350,'klasyfikacja indywidualna'!$EP$3:$EP$105)</f>
        <v>0</v>
      </c>
      <c r="S350" s="32">
        <f>2*SUMIF('klasyfikacja indywidualna'!$G$3:$G$105,E350,'klasyfikacja indywidualna'!$EM$3:$EM$105)+SUMIF('klasyfikacja indywidualna'!$G$3:$G$105,E350,'klasyfikacja indywidualna'!$EN$3:$EN$105)</f>
        <v>0</v>
      </c>
      <c r="T350" s="33">
        <f>2*SUMIF('klasyfikacja indywidualna'!$G$3:$G$105,F350,'klasyfikacja indywidualna'!$EM$3:$EM$105)+SUMIF('klasyfikacja indywidualna'!$G$3:$G$105,F350,'klasyfikacja indywidualna'!$EN$3:$EN$105)</f>
        <v>0</v>
      </c>
      <c r="U350" s="91" t="str">
        <f t="shared" si="132"/>
        <v/>
      </c>
      <c r="V350" s="35" t="str">
        <f t="shared" si="137"/>
        <v/>
      </c>
      <c r="W350" s="36"/>
      <c r="AD350" s="36"/>
    </row>
    <row r="351" spans="1:38" ht="12.95" customHeight="1" x14ac:dyDescent="0.25">
      <c r="A351" s="94">
        <v>27</v>
      </c>
      <c r="B351" s="21">
        <f t="shared" si="138"/>
        <v>323</v>
      </c>
      <c r="C351" s="21"/>
      <c r="D351" s="21" t="str">
        <f t="shared" si="134"/>
        <v>N</v>
      </c>
      <c r="E351" s="22"/>
      <c r="F351" s="22"/>
      <c r="G351" s="90"/>
      <c r="H351" s="24"/>
      <c r="I351" s="25"/>
      <c r="J351" s="26">
        <f t="shared" si="135"/>
        <v>0</v>
      </c>
      <c r="K351" s="27" t="s">
        <v>18</v>
      </c>
      <c r="L351" s="28">
        <f t="shared" si="136"/>
        <v>0</v>
      </c>
      <c r="M351" s="29">
        <f t="shared" si="128"/>
        <v>0</v>
      </c>
      <c r="N351" s="27" t="s">
        <v>18</v>
      </c>
      <c r="O351" s="30">
        <f t="shared" si="129"/>
        <v>0</v>
      </c>
      <c r="P351" s="29">
        <f>SUMIF('klasyfikacja indywidualna'!$G$3:$G$105,E351,'klasyfikacja indywidualna'!$EP$3:$EP$105)</f>
        <v>0</v>
      </c>
      <c r="Q351" s="31" t="s">
        <v>18</v>
      </c>
      <c r="R351" s="30">
        <f>SUMIF('klasyfikacja indywidualna'!$G$3:$G$105,F351,'klasyfikacja indywidualna'!$EP$3:$EP$105)</f>
        <v>0</v>
      </c>
      <c r="S351" s="32">
        <f>2*SUMIF('klasyfikacja indywidualna'!$G$3:$G$105,E351,'klasyfikacja indywidualna'!$EM$3:$EM$105)+SUMIF('klasyfikacja indywidualna'!$G$3:$G$105,E351,'klasyfikacja indywidualna'!$EN$3:$EN$105)</f>
        <v>0</v>
      </c>
      <c r="T351" s="33">
        <f>2*SUMIF('klasyfikacja indywidualna'!$G$3:$G$105,F351,'klasyfikacja indywidualna'!$EM$3:$EM$105)+SUMIF('klasyfikacja indywidualna'!$G$3:$G$105,F351,'klasyfikacja indywidualna'!$EN$3:$EN$105)</f>
        <v>0</v>
      </c>
      <c r="U351" s="91" t="str">
        <f t="shared" si="132"/>
        <v/>
      </c>
      <c r="V351" s="35" t="str">
        <f t="shared" si="137"/>
        <v/>
      </c>
      <c r="W351" s="36"/>
      <c r="AD351" s="36"/>
    </row>
    <row r="352" spans="1:38" ht="12.95" customHeight="1" x14ac:dyDescent="0.25">
      <c r="A352" s="94">
        <v>27</v>
      </c>
      <c r="B352" s="21">
        <f t="shared" si="138"/>
        <v>324</v>
      </c>
      <c r="C352" s="21"/>
      <c r="D352" s="21" t="str">
        <f t="shared" si="134"/>
        <v>N</v>
      </c>
      <c r="E352" s="22"/>
      <c r="F352" s="22"/>
      <c r="G352" s="90"/>
      <c r="H352" s="24"/>
      <c r="I352" s="25"/>
      <c r="J352" s="26">
        <f t="shared" si="135"/>
        <v>0</v>
      </c>
      <c r="K352" s="27" t="s">
        <v>18</v>
      </c>
      <c r="L352" s="28">
        <f t="shared" si="136"/>
        <v>0</v>
      </c>
      <c r="M352" s="29">
        <f t="shared" si="128"/>
        <v>0</v>
      </c>
      <c r="N352" s="27" t="s">
        <v>18</v>
      </c>
      <c r="O352" s="30">
        <f t="shared" si="129"/>
        <v>0</v>
      </c>
      <c r="P352" s="29">
        <f>SUMIF('klasyfikacja indywidualna'!$G$3:$G$105,E352,'klasyfikacja indywidualna'!$EP$3:$EP$105)</f>
        <v>0</v>
      </c>
      <c r="Q352" s="31" t="s">
        <v>18</v>
      </c>
      <c r="R352" s="30">
        <f>SUMIF('klasyfikacja indywidualna'!$G$3:$G$105,F352,'klasyfikacja indywidualna'!$EP$3:$EP$105)</f>
        <v>0</v>
      </c>
      <c r="S352" s="32">
        <f>2*SUMIF('klasyfikacja indywidualna'!$G$3:$G$105,E352,'klasyfikacja indywidualna'!$EM$3:$EM$105)+SUMIF('klasyfikacja indywidualna'!$G$3:$G$105,E352,'klasyfikacja indywidualna'!$EN$3:$EN$105)</f>
        <v>0</v>
      </c>
      <c r="T352" s="33">
        <f>2*SUMIF('klasyfikacja indywidualna'!$G$3:$G$105,F352,'klasyfikacja indywidualna'!$EM$3:$EM$105)+SUMIF('klasyfikacja indywidualna'!$G$3:$G$105,F352,'klasyfikacja indywidualna'!$EN$3:$EN$105)</f>
        <v>0</v>
      </c>
      <c r="U352" s="91" t="str">
        <f t="shared" si="132"/>
        <v/>
      </c>
      <c r="V352" s="35" t="str">
        <f t="shared" si="137"/>
        <v/>
      </c>
      <c r="W352" s="36"/>
      <c r="AD352" s="36"/>
    </row>
    <row r="353" spans="1:38" ht="12.95" customHeight="1" x14ac:dyDescent="0.25">
      <c r="A353" s="94">
        <v>27</v>
      </c>
      <c r="B353" s="21">
        <f t="shared" si="138"/>
        <v>325</v>
      </c>
      <c r="C353" s="21"/>
      <c r="D353" s="21" t="str">
        <f t="shared" si="134"/>
        <v>N</v>
      </c>
      <c r="E353" s="22"/>
      <c r="F353" s="22"/>
      <c r="G353" s="90"/>
      <c r="H353" s="24"/>
      <c r="I353" s="25"/>
      <c r="J353" s="26">
        <f t="shared" si="135"/>
        <v>0</v>
      </c>
      <c r="K353" s="27" t="s">
        <v>18</v>
      </c>
      <c r="L353" s="28">
        <f t="shared" si="136"/>
        <v>0</v>
      </c>
      <c r="M353" s="29">
        <f t="shared" si="128"/>
        <v>0</v>
      </c>
      <c r="N353" s="27" t="s">
        <v>18</v>
      </c>
      <c r="O353" s="30">
        <f t="shared" si="129"/>
        <v>0</v>
      </c>
      <c r="P353" s="29">
        <f>SUMIF('klasyfikacja indywidualna'!$G$3:$G$105,E353,'klasyfikacja indywidualna'!$EP$3:$EP$105)</f>
        <v>0</v>
      </c>
      <c r="Q353" s="31" t="s">
        <v>18</v>
      </c>
      <c r="R353" s="30">
        <f>SUMIF('klasyfikacja indywidualna'!$G$3:$G$105,F353,'klasyfikacja indywidualna'!$EP$3:$EP$105)</f>
        <v>0</v>
      </c>
      <c r="S353" s="32">
        <f>2*SUMIF('klasyfikacja indywidualna'!$G$3:$G$105,E353,'klasyfikacja indywidualna'!$EM$3:$EM$105)+SUMIF('klasyfikacja indywidualna'!$G$3:$G$105,E353,'klasyfikacja indywidualna'!$EN$3:$EN$105)</f>
        <v>0</v>
      </c>
      <c r="T353" s="33">
        <f>2*SUMIF('klasyfikacja indywidualna'!$G$3:$G$105,F353,'klasyfikacja indywidualna'!$EM$3:$EM$105)+SUMIF('klasyfikacja indywidualna'!$G$3:$G$105,F353,'klasyfikacja indywidualna'!$EN$3:$EN$105)</f>
        <v>0</v>
      </c>
      <c r="U353" s="91" t="str">
        <f t="shared" si="132"/>
        <v/>
      </c>
      <c r="V353" s="35" t="str">
        <f t="shared" si="137"/>
        <v/>
      </c>
      <c r="W353" s="36"/>
      <c r="AD353" s="36"/>
    </row>
    <row r="354" spans="1:38" ht="12.95" customHeight="1" x14ac:dyDescent="0.25">
      <c r="A354" s="94">
        <v>27</v>
      </c>
      <c r="B354" s="21">
        <f t="shared" si="138"/>
        <v>326</v>
      </c>
      <c r="C354" s="21"/>
      <c r="D354" s="21" t="str">
        <f t="shared" si="134"/>
        <v>N</v>
      </c>
      <c r="E354" s="22"/>
      <c r="F354" s="22"/>
      <c r="G354" s="90"/>
      <c r="H354" s="24"/>
      <c r="I354" s="25"/>
      <c r="J354" s="26">
        <f t="shared" si="135"/>
        <v>0</v>
      </c>
      <c r="K354" s="27" t="s">
        <v>18</v>
      </c>
      <c r="L354" s="28">
        <f t="shared" si="136"/>
        <v>0</v>
      </c>
      <c r="M354" s="29">
        <f t="shared" si="128"/>
        <v>0</v>
      </c>
      <c r="N354" s="27" t="s">
        <v>18</v>
      </c>
      <c r="O354" s="30">
        <f t="shared" si="129"/>
        <v>0</v>
      </c>
      <c r="P354" s="29">
        <f>SUMIF('klasyfikacja indywidualna'!$G$3:$G$105,E354,'klasyfikacja indywidualna'!$EP$3:$EP$105)</f>
        <v>0</v>
      </c>
      <c r="Q354" s="31" t="s">
        <v>18</v>
      </c>
      <c r="R354" s="30">
        <f>SUMIF('klasyfikacja indywidualna'!$G$3:$G$105,F354,'klasyfikacja indywidualna'!$EP$3:$EP$105)</f>
        <v>0</v>
      </c>
      <c r="S354" s="32">
        <f>2*SUMIF('klasyfikacja indywidualna'!$G$3:$G$105,E354,'klasyfikacja indywidualna'!$EM$3:$EM$105)+SUMIF('klasyfikacja indywidualna'!$G$3:$G$105,E354,'klasyfikacja indywidualna'!$EN$3:$EN$105)</f>
        <v>0</v>
      </c>
      <c r="T354" s="33">
        <f>2*SUMIF('klasyfikacja indywidualna'!$G$3:$G$105,F354,'klasyfikacja indywidualna'!$EM$3:$EM$105)+SUMIF('klasyfikacja indywidualna'!$G$3:$G$105,F354,'klasyfikacja indywidualna'!$EN$3:$EN$105)</f>
        <v>0</v>
      </c>
      <c r="U354" s="91" t="str">
        <f t="shared" si="132"/>
        <v/>
      </c>
      <c r="V354" s="35" t="str">
        <f t="shared" si="137"/>
        <v/>
      </c>
      <c r="W354" s="36"/>
      <c r="AD354" s="36"/>
    </row>
    <row r="355" spans="1:38" s="68" customFormat="1" ht="6" customHeight="1" x14ac:dyDescent="0.2">
      <c r="A355" s="57"/>
      <c r="B355" s="58"/>
      <c r="C355" s="58"/>
      <c r="D355" s="58"/>
      <c r="E355" s="59"/>
      <c r="F355" s="59"/>
      <c r="G355" s="60"/>
      <c r="H355" s="58"/>
      <c r="I355" s="58"/>
      <c r="J355" s="61"/>
      <c r="K355" s="62"/>
      <c r="L355" s="63"/>
      <c r="M355" s="61"/>
      <c r="N355" s="62"/>
      <c r="O355" s="63"/>
      <c r="P355" s="61"/>
      <c r="Q355" s="62"/>
      <c r="R355" s="63"/>
      <c r="S355" s="62"/>
      <c r="T355" s="64"/>
      <c r="U355" s="65" t="str">
        <f t="shared" si="132"/>
        <v/>
      </c>
      <c r="V355" s="66"/>
      <c r="W355" s="36"/>
      <c r="X355" s="67"/>
      <c r="Y355" s="67"/>
      <c r="Z355" s="67"/>
      <c r="AD355" s="67"/>
      <c r="AG355" s="69"/>
      <c r="AH355" s="86"/>
      <c r="AI355" s="69"/>
      <c r="AJ355" s="69"/>
      <c r="AK355" s="70"/>
      <c r="AL355" s="70"/>
    </row>
    <row r="356" spans="1:38" ht="12.95" customHeight="1" x14ac:dyDescent="0.25">
      <c r="A356" s="95">
        <v>28</v>
      </c>
      <c r="B356" s="72">
        <f t="shared" si="133"/>
        <v>327</v>
      </c>
      <c r="C356" s="21"/>
      <c r="D356" s="21" t="str">
        <f t="shared" ref="D356:D368" si="139">IF(OR(E356="PAUZA",F356="PAUZA",L356&gt;0,J356&gt;0),"T","N")</f>
        <v>N</v>
      </c>
      <c r="E356" s="22"/>
      <c r="F356" s="22"/>
      <c r="G356" s="90"/>
      <c r="H356" s="24"/>
      <c r="I356" s="25"/>
      <c r="J356" s="26">
        <f t="shared" ref="J356:J368" si="140">IF(P356&gt;0,IF(M356&gt;O356,2,IF(M356=O356,1,0)),0)</f>
        <v>0</v>
      </c>
      <c r="K356" s="27" t="s">
        <v>18</v>
      </c>
      <c r="L356" s="28">
        <f t="shared" ref="L356:L368" si="141">IF(R356&gt;0,IF(O356&gt;M356,2,IF(O356=M356,1,0)),0)</f>
        <v>0</v>
      </c>
      <c r="M356" s="29">
        <f t="shared" si="128"/>
        <v>0</v>
      </c>
      <c r="N356" s="27" t="s">
        <v>18</v>
      </c>
      <c r="O356" s="30">
        <f t="shared" si="129"/>
        <v>0</v>
      </c>
      <c r="P356" s="29">
        <f>SUMIF('klasyfikacja indywidualna'!$G$3:$G$105,E356,'klasyfikacja indywidualna'!$EX$3:$EX$105)</f>
        <v>0</v>
      </c>
      <c r="Q356" s="31" t="s">
        <v>18</v>
      </c>
      <c r="R356" s="30">
        <f>SUMIF('klasyfikacja indywidualna'!$G$3:$G$105,F356,'klasyfikacja indywidualna'!$EX$3:$EX$105)</f>
        <v>0</v>
      </c>
      <c r="S356" s="32">
        <f>2*SUMIF('klasyfikacja indywidualna'!$G$3:$G$105,E356,'klasyfikacja indywidualna'!$EU$3:$IER$105)+SUMIF('klasyfikacja indywidualna'!$G$3:$G$105,E356,'klasyfikacja indywidualna'!$EV$3:$EV$105)</f>
        <v>0</v>
      </c>
      <c r="T356" s="33">
        <f>2*SUMIF('klasyfikacja indywidualna'!$G$3:$G$105,F356,'klasyfikacja indywidualna'!$EU$3:$IER$105)+SUMIF('klasyfikacja indywidualna'!$G$3:$G$105,F356,'klasyfikacja indywidualna'!$EV$3:$EV$105)</f>
        <v>0</v>
      </c>
      <c r="U356" s="91" t="str">
        <f t="shared" si="132"/>
        <v/>
      </c>
      <c r="V356" s="35" t="str">
        <f t="shared" ref="V356:V368" si="142">IF(OR(E356=V$1,F356=V$1),G356,"")</f>
        <v/>
      </c>
      <c r="W356" s="36"/>
      <c r="AD356" s="36"/>
    </row>
    <row r="357" spans="1:38" ht="12.95" customHeight="1" x14ac:dyDescent="0.25">
      <c r="A357" s="95">
        <v>28</v>
      </c>
      <c r="B357" s="21">
        <f t="shared" si="138"/>
        <v>328</v>
      </c>
      <c r="C357" s="21"/>
      <c r="D357" s="21" t="str">
        <f t="shared" si="139"/>
        <v>N</v>
      </c>
      <c r="E357" s="22"/>
      <c r="F357" s="22"/>
      <c r="G357" s="90"/>
      <c r="H357" s="24"/>
      <c r="I357" s="25"/>
      <c r="J357" s="26">
        <f t="shared" si="140"/>
        <v>0</v>
      </c>
      <c r="K357" s="27" t="s">
        <v>18</v>
      </c>
      <c r="L357" s="28">
        <f t="shared" si="141"/>
        <v>0</v>
      </c>
      <c r="M357" s="29">
        <f t="shared" si="128"/>
        <v>0</v>
      </c>
      <c r="N357" s="27" t="s">
        <v>18</v>
      </c>
      <c r="O357" s="30">
        <f>IF(R357&gt;P357,T357+2,T357)</f>
        <v>0</v>
      </c>
      <c r="P357" s="29">
        <f>SUMIF('klasyfikacja indywidualna'!$G$3:$G$105,E357,'klasyfikacja indywidualna'!$EX$3:$EX$105)</f>
        <v>0</v>
      </c>
      <c r="Q357" s="31" t="s">
        <v>18</v>
      </c>
      <c r="R357" s="30">
        <f>SUMIF('klasyfikacja indywidualna'!$G$3:$G$105,F357,'klasyfikacja indywidualna'!$EX$3:$EX$105)</f>
        <v>0</v>
      </c>
      <c r="S357" s="32">
        <f>2*SUMIF('klasyfikacja indywidualna'!$G$3:$G$105,E357,'klasyfikacja indywidualna'!$EU$3:$IER$105)+SUMIF('klasyfikacja indywidualna'!$G$3:$G$105,E357,'klasyfikacja indywidualna'!$EV$3:$EV$105)</f>
        <v>0</v>
      </c>
      <c r="T357" s="33">
        <f>2*SUMIF('klasyfikacja indywidualna'!$G$3:$G$105,F357,'klasyfikacja indywidualna'!$EU$3:$IER$105)+SUMIF('klasyfikacja indywidualna'!$G$3:$G$105,F357,'klasyfikacja indywidualna'!$EV$3:$EV$105)</f>
        <v>0</v>
      </c>
      <c r="U357" s="91" t="str">
        <f t="shared" si="132"/>
        <v/>
      </c>
      <c r="V357" s="35" t="str">
        <f t="shared" si="142"/>
        <v/>
      </c>
      <c r="W357" s="36"/>
      <c r="AD357" s="36"/>
    </row>
    <row r="358" spans="1:38" ht="12.95" customHeight="1" x14ac:dyDescent="0.25">
      <c r="A358" s="95">
        <v>28</v>
      </c>
      <c r="B358" s="21">
        <f t="shared" si="138"/>
        <v>329</v>
      </c>
      <c r="C358" s="21"/>
      <c r="D358" s="21" t="str">
        <f t="shared" si="139"/>
        <v>N</v>
      </c>
      <c r="E358" s="22"/>
      <c r="F358" s="22"/>
      <c r="G358" s="90"/>
      <c r="H358" s="24"/>
      <c r="I358" s="25"/>
      <c r="J358" s="26">
        <f t="shared" si="140"/>
        <v>0</v>
      </c>
      <c r="K358" s="27" t="s">
        <v>18</v>
      </c>
      <c r="L358" s="28">
        <f t="shared" si="141"/>
        <v>0</v>
      </c>
      <c r="M358" s="29">
        <f t="shared" si="128"/>
        <v>0</v>
      </c>
      <c r="N358" s="27" t="s">
        <v>18</v>
      </c>
      <c r="O358" s="30">
        <f t="shared" si="129"/>
        <v>0</v>
      </c>
      <c r="P358" s="29">
        <f>SUMIF('klasyfikacja indywidualna'!$G$3:$G$105,E358,'klasyfikacja indywidualna'!$EX$3:$EX$105)</f>
        <v>0</v>
      </c>
      <c r="Q358" s="31" t="s">
        <v>18</v>
      </c>
      <c r="R358" s="30">
        <f>SUMIF('klasyfikacja indywidualna'!$G$3:$G$105,F358,'klasyfikacja indywidualna'!$EX$3:$EX$105)</f>
        <v>0</v>
      </c>
      <c r="S358" s="32">
        <f>2*SUMIF('klasyfikacja indywidualna'!$G$3:$G$105,E358,'klasyfikacja indywidualna'!$EU$3:$IER$105)+SUMIF('klasyfikacja indywidualna'!$G$3:$G$105,E358,'klasyfikacja indywidualna'!$EV$3:$EV$105)</f>
        <v>0</v>
      </c>
      <c r="T358" s="33">
        <f>2*SUMIF('klasyfikacja indywidualna'!$G$3:$G$105,F358,'klasyfikacja indywidualna'!$EU$3:$IER$105)+SUMIF('klasyfikacja indywidualna'!$G$3:$G$105,F358,'klasyfikacja indywidualna'!$EV$3:$EV$105)</f>
        <v>0</v>
      </c>
      <c r="U358" s="91" t="str">
        <f t="shared" si="132"/>
        <v/>
      </c>
      <c r="V358" s="35" t="str">
        <f t="shared" si="142"/>
        <v/>
      </c>
      <c r="W358" s="36"/>
      <c r="AD358" s="36"/>
    </row>
    <row r="359" spans="1:38" ht="12.95" customHeight="1" x14ac:dyDescent="0.25">
      <c r="A359" s="95">
        <v>28</v>
      </c>
      <c r="B359" s="21">
        <f t="shared" si="138"/>
        <v>330</v>
      </c>
      <c r="C359" s="21"/>
      <c r="D359" s="21" t="str">
        <f t="shared" si="139"/>
        <v>N</v>
      </c>
      <c r="E359" s="22"/>
      <c r="F359" s="22"/>
      <c r="G359" s="90"/>
      <c r="H359" s="24"/>
      <c r="I359" s="25"/>
      <c r="J359" s="26">
        <f t="shared" si="140"/>
        <v>0</v>
      </c>
      <c r="K359" s="27" t="s">
        <v>18</v>
      </c>
      <c r="L359" s="28">
        <f t="shared" si="141"/>
        <v>0</v>
      </c>
      <c r="M359" s="29">
        <f t="shared" si="128"/>
        <v>0</v>
      </c>
      <c r="N359" s="27" t="s">
        <v>18</v>
      </c>
      <c r="O359" s="30">
        <f t="shared" si="129"/>
        <v>0</v>
      </c>
      <c r="P359" s="29">
        <f>SUMIF('klasyfikacja indywidualna'!$G$3:$G$105,E359,'klasyfikacja indywidualna'!$EX$3:$EX$105)</f>
        <v>0</v>
      </c>
      <c r="Q359" s="31" t="s">
        <v>18</v>
      </c>
      <c r="R359" s="30">
        <f>SUMIF('klasyfikacja indywidualna'!$G$3:$G$105,F359,'klasyfikacja indywidualna'!$EX$3:$EX$105)</f>
        <v>0</v>
      </c>
      <c r="S359" s="32">
        <f>2*SUMIF('klasyfikacja indywidualna'!$G$3:$G$105,E359,'klasyfikacja indywidualna'!$EU$3:$IER$105)+SUMIF('klasyfikacja indywidualna'!$G$3:$G$105,E359,'klasyfikacja indywidualna'!$EV$3:$EV$105)</f>
        <v>0</v>
      </c>
      <c r="T359" s="33">
        <f>2*SUMIF('klasyfikacja indywidualna'!$G$3:$G$105,F359,'klasyfikacja indywidualna'!$EU$3:$IER$105)+SUMIF('klasyfikacja indywidualna'!$G$3:$G$105,F359,'klasyfikacja indywidualna'!$EV$3:$EV$105)</f>
        <v>0</v>
      </c>
      <c r="U359" s="91" t="str">
        <f t="shared" si="132"/>
        <v/>
      </c>
      <c r="V359" s="35" t="str">
        <f t="shared" si="142"/>
        <v/>
      </c>
      <c r="W359" s="36"/>
      <c r="AD359" s="36"/>
    </row>
    <row r="360" spans="1:38" ht="12.95" customHeight="1" x14ac:dyDescent="0.25">
      <c r="A360" s="95">
        <v>28</v>
      </c>
      <c r="B360" s="21">
        <f t="shared" si="138"/>
        <v>331</v>
      </c>
      <c r="C360" s="21"/>
      <c r="D360" s="21" t="str">
        <f t="shared" si="139"/>
        <v>N</v>
      </c>
      <c r="E360" s="22"/>
      <c r="F360" s="22"/>
      <c r="G360" s="90"/>
      <c r="H360" s="24"/>
      <c r="I360" s="25"/>
      <c r="J360" s="26">
        <f t="shared" si="140"/>
        <v>0</v>
      </c>
      <c r="K360" s="27" t="s">
        <v>18</v>
      </c>
      <c r="L360" s="28">
        <f t="shared" si="141"/>
        <v>0</v>
      </c>
      <c r="M360" s="29">
        <f t="shared" si="128"/>
        <v>0</v>
      </c>
      <c r="N360" s="27" t="s">
        <v>18</v>
      </c>
      <c r="O360" s="30">
        <f t="shared" si="129"/>
        <v>0</v>
      </c>
      <c r="P360" s="29">
        <f>SUMIF('klasyfikacja indywidualna'!$G$3:$G$105,E360,'klasyfikacja indywidualna'!$EX$3:$EX$105)</f>
        <v>0</v>
      </c>
      <c r="Q360" s="31" t="s">
        <v>18</v>
      </c>
      <c r="R360" s="30">
        <f>SUMIF('klasyfikacja indywidualna'!$G$3:$G$105,F360,'klasyfikacja indywidualna'!$EX$3:$EX$105)</f>
        <v>0</v>
      </c>
      <c r="S360" s="32">
        <f>2*SUMIF('klasyfikacja indywidualna'!$G$3:$G$105,E360,'klasyfikacja indywidualna'!$EU$3:$IER$105)+SUMIF('klasyfikacja indywidualna'!$G$3:$G$105,E360,'klasyfikacja indywidualna'!$EV$3:$EV$105)</f>
        <v>0</v>
      </c>
      <c r="T360" s="33">
        <f>2*SUMIF('klasyfikacja indywidualna'!$G$3:$G$105,F360,'klasyfikacja indywidualna'!$EU$3:$IER$105)+SUMIF('klasyfikacja indywidualna'!$G$3:$G$105,F360,'klasyfikacja indywidualna'!$EV$3:$EV$105)</f>
        <v>0</v>
      </c>
      <c r="U360" s="91" t="str">
        <f t="shared" si="132"/>
        <v/>
      </c>
      <c r="V360" s="35" t="str">
        <f t="shared" si="142"/>
        <v/>
      </c>
      <c r="W360" s="36"/>
      <c r="AD360" s="36"/>
    </row>
    <row r="361" spans="1:38" ht="12.95" customHeight="1" x14ac:dyDescent="0.25">
      <c r="A361" s="95">
        <v>28</v>
      </c>
      <c r="B361" s="21">
        <f t="shared" si="138"/>
        <v>332</v>
      </c>
      <c r="C361" s="21"/>
      <c r="D361" s="21" t="str">
        <f t="shared" si="139"/>
        <v>N</v>
      </c>
      <c r="E361" s="22"/>
      <c r="F361" s="22"/>
      <c r="G361" s="90"/>
      <c r="H361" s="24"/>
      <c r="I361" s="25"/>
      <c r="J361" s="26">
        <f t="shared" si="140"/>
        <v>0</v>
      </c>
      <c r="K361" s="27" t="s">
        <v>18</v>
      </c>
      <c r="L361" s="28">
        <f t="shared" si="141"/>
        <v>0</v>
      </c>
      <c r="M361" s="29">
        <f t="shared" si="128"/>
        <v>0</v>
      </c>
      <c r="N361" s="27" t="s">
        <v>18</v>
      </c>
      <c r="O361" s="30">
        <f t="shared" si="129"/>
        <v>0</v>
      </c>
      <c r="P361" s="29">
        <f>SUMIF('klasyfikacja indywidualna'!$G$3:$G$105,E361,'klasyfikacja indywidualna'!$EX$3:$EX$105)</f>
        <v>0</v>
      </c>
      <c r="Q361" s="31" t="s">
        <v>18</v>
      </c>
      <c r="R361" s="30">
        <f>SUMIF('klasyfikacja indywidualna'!$G$3:$G$105,F361,'klasyfikacja indywidualna'!$EX$3:$EX$105)</f>
        <v>0</v>
      </c>
      <c r="S361" s="32">
        <f>2*SUMIF('klasyfikacja indywidualna'!$G$3:$G$105,E361,'klasyfikacja indywidualna'!$EU$3:$IER$105)+SUMIF('klasyfikacja indywidualna'!$G$3:$G$105,E361,'klasyfikacja indywidualna'!$EV$3:$EV$105)</f>
        <v>0</v>
      </c>
      <c r="T361" s="33">
        <f>2*SUMIF('klasyfikacja indywidualna'!$G$3:$G$105,F361,'klasyfikacja indywidualna'!$EU$3:$IER$105)+SUMIF('klasyfikacja indywidualna'!$G$3:$G$105,F361,'klasyfikacja indywidualna'!$EV$3:$EV$105)</f>
        <v>0</v>
      </c>
      <c r="U361" s="91" t="str">
        <f t="shared" si="132"/>
        <v/>
      </c>
      <c r="V361" s="35" t="str">
        <f t="shared" si="142"/>
        <v/>
      </c>
      <c r="W361" s="36"/>
      <c r="AD361" s="36"/>
    </row>
    <row r="362" spans="1:38" ht="12.95" customHeight="1" x14ac:dyDescent="0.25">
      <c r="A362" s="95">
        <v>28</v>
      </c>
      <c r="B362" s="21">
        <f t="shared" si="138"/>
        <v>333</v>
      </c>
      <c r="C362" s="21"/>
      <c r="D362" s="21" t="str">
        <f t="shared" si="139"/>
        <v>N</v>
      </c>
      <c r="E362" s="22"/>
      <c r="F362" s="22"/>
      <c r="G362" s="90"/>
      <c r="H362" s="24"/>
      <c r="I362" s="25"/>
      <c r="J362" s="26">
        <f t="shared" si="140"/>
        <v>0</v>
      </c>
      <c r="K362" s="27" t="s">
        <v>18</v>
      </c>
      <c r="L362" s="28">
        <f t="shared" si="141"/>
        <v>0</v>
      </c>
      <c r="M362" s="29">
        <f t="shared" si="128"/>
        <v>0</v>
      </c>
      <c r="N362" s="27" t="s">
        <v>18</v>
      </c>
      <c r="O362" s="30">
        <f t="shared" si="129"/>
        <v>0</v>
      </c>
      <c r="P362" s="29">
        <f>SUMIF('klasyfikacja indywidualna'!$G$3:$G$105,E362,'klasyfikacja indywidualna'!$EX$3:$EX$105)</f>
        <v>0</v>
      </c>
      <c r="Q362" s="31" t="s">
        <v>18</v>
      </c>
      <c r="R362" s="30">
        <f>SUMIF('klasyfikacja indywidualna'!$G$3:$G$105,F362,'klasyfikacja indywidualna'!$EX$3:$EX$105)</f>
        <v>0</v>
      </c>
      <c r="S362" s="32">
        <f>2*SUMIF('klasyfikacja indywidualna'!$G$3:$G$105,E362,'klasyfikacja indywidualna'!$EU$3:$IER$105)+SUMIF('klasyfikacja indywidualna'!$G$3:$G$105,E362,'klasyfikacja indywidualna'!$EV$3:$EV$105)</f>
        <v>0</v>
      </c>
      <c r="T362" s="33">
        <f>2*SUMIF('klasyfikacja indywidualna'!$G$3:$G$105,F362,'klasyfikacja indywidualna'!$EU$3:$IER$105)+SUMIF('klasyfikacja indywidualna'!$G$3:$G$105,F362,'klasyfikacja indywidualna'!$EV$3:$EV$105)</f>
        <v>0</v>
      </c>
      <c r="U362" s="91" t="str">
        <f t="shared" si="132"/>
        <v/>
      </c>
      <c r="V362" s="35" t="str">
        <f t="shared" si="142"/>
        <v/>
      </c>
      <c r="W362" s="36"/>
      <c r="AD362" s="36"/>
    </row>
    <row r="363" spans="1:38" ht="12.95" customHeight="1" x14ac:dyDescent="0.25">
      <c r="A363" s="95">
        <v>28</v>
      </c>
      <c r="B363" s="21">
        <f t="shared" si="138"/>
        <v>334</v>
      </c>
      <c r="C363" s="21"/>
      <c r="D363" s="21" t="str">
        <f t="shared" si="139"/>
        <v>N</v>
      </c>
      <c r="E363" s="22"/>
      <c r="F363" s="22"/>
      <c r="G363" s="90"/>
      <c r="H363" s="24"/>
      <c r="I363" s="25"/>
      <c r="J363" s="26">
        <f t="shared" si="140"/>
        <v>0</v>
      </c>
      <c r="K363" s="27" t="s">
        <v>18</v>
      </c>
      <c r="L363" s="28">
        <f t="shared" si="141"/>
        <v>0</v>
      </c>
      <c r="M363" s="29">
        <f t="shared" si="128"/>
        <v>0</v>
      </c>
      <c r="N363" s="27" t="s">
        <v>18</v>
      </c>
      <c r="O363" s="30">
        <f t="shared" si="129"/>
        <v>0</v>
      </c>
      <c r="P363" s="29">
        <f>SUMIF('klasyfikacja indywidualna'!$G$3:$G$105,E363,'klasyfikacja indywidualna'!$EX$3:$EX$105)</f>
        <v>0</v>
      </c>
      <c r="Q363" s="31" t="s">
        <v>18</v>
      </c>
      <c r="R363" s="30">
        <f>SUMIF('klasyfikacja indywidualna'!$G$3:$G$105,F363,'klasyfikacja indywidualna'!$EX$3:$EX$105)</f>
        <v>0</v>
      </c>
      <c r="S363" s="32">
        <f>2*SUMIF('klasyfikacja indywidualna'!$G$3:$G$105,E363,'klasyfikacja indywidualna'!$EU$3:$IER$105)+SUMIF('klasyfikacja indywidualna'!$G$3:$G$105,E363,'klasyfikacja indywidualna'!$EV$3:$EV$105)</f>
        <v>0</v>
      </c>
      <c r="T363" s="33">
        <f>2*SUMIF('klasyfikacja indywidualna'!$G$3:$G$105,F363,'klasyfikacja indywidualna'!$EU$3:$IER$105)+SUMIF('klasyfikacja indywidualna'!$G$3:$G$105,F363,'klasyfikacja indywidualna'!$EV$3:$EV$105)</f>
        <v>0</v>
      </c>
      <c r="U363" s="91" t="str">
        <f t="shared" si="132"/>
        <v/>
      </c>
      <c r="V363" s="35" t="str">
        <f t="shared" si="142"/>
        <v/>
      </c>
      <c r="W363" s="36"/>
      <c r="AD363" s="36"/>
    </row>
    <row r="364" spans="1:38" ht="12.95" customHeight="1" x14ac:dyDescent="0.25">
      <c r="A364" s="95">
        <v>28</v>
      </c>
      <c r="B364" s="21">
        <f t="shared" si="138"/>
        <v>335</v>
      </c>
      <c r="C364" s="21"/>
      <c r="D364" s="21" t="str">
        <f t="shared" si="139"/>
        <v>N</v>
      </c>
      <c r="E364" s="22"/>
      <c r="F364" s="22"/>
      <c r="G364" s="90"/>
      <c r="H364" s="24"/>
      <c r="I364" s="25"/>
      <c r="J364" s="26">
        <f t="shared" si="140"/>
        <v>0</v>
      </c>
      <c r="K364" s="27" t="s">
        <v>18</v>
      </c>
      <c r="L364" s="28">
        <f t="shared" si="141"/>
        <v>0</v>
      </c>
      <c r="M364" s="29">
        <f t="shared" si="128"/>
        <v>0</v>
      </c>
      <c r="N364" s="27" t="s">
        <v>18</v>
      </c>
      <c r="O364" s="30">
        <f t="shared" si="129"/>
        <v>0</v>
      </c>
      <c r="P364" s="29">
        <f>SUMIF('klasyfikacja indywidualna'!$G$3:$G$105,E364,'klasyfikacja indywidualna'!$EX$3:$EX$105)</f>
        <v>0</v>
      </c>
      <c r="Q364" s="31" t="s">
        <v>18</v>
      </c>
      <c r="R364" s="30">
        <f>SUMIF('klasyfikacja indywidualna'!$G$3:$G$105,F364,'klasyfikacja indywidualna'!$EX$3:$EX$105)</f>
        <v>0</v>
      </c>
      <c r="S364" s="32">
        <f>2*SUMIF('klasyfikacja indywidualna'!$G$3:$G$105,E364,'klasyfikacja indywidualna'!$EU$3:$IER$105)+SUMIF('klasyfikacja indywidualna'!$G$3:$G$105,E364,'klasyfikacja indywidualna'!$EV$3:$EV$105)</f>
        <v>0</v>
      </c>
      <c r="T364" s="33">
        <f>2*SUMIF('klasyfikacja indywidualna'!$G$3:$G$105,F364,'klasyfikacja indywidualna'!$EU$3:$IER$105)+SUMIF('klasyfikacja indywidualna'!$G$3:$G$105,F364,'klasyfikacja indywidualna'!$EV$3:$EV$105)</f>
        <v>0</v>
      </c>
      <c r="U364" s="91" t="str">
        <f t="shared" si="132"/>
        <v/>
      </c>
      <c r="V364" s="35" t="str">
        <f t="shared" si="142"/>
        <v/>
      </c>
      <c r="W364" s="36"/>
      <c r="AD364" s="36"/>
    </row>
    <row r="365" spans="1:38" ht="12.95" customHeight="1" x14ac:dyDescent="0.25">
      <c r="A365" s="95">
        <v>28</v>
      </c>
      <c r="B365" s="21">
        <f t="shared" si="138"/>
        <v>336</v>
      </c>
      <c r="C365" s="21"/>
      <c r="D365" s="21" t="str">
        <f t="shared" si="139"/>
        <v>N</v>
      </c>
      <c r="E365" s="22"/>
      <c r="F365" s="22"/>
      <c r="G365" s="90"/>
      <c r="H365" s="24"/>
      <c r="I365" s="25"/>
      <c r="J365" s="26">
        <f t="shared" si="140"/>
        <v>0</v>
      </c>
      <c r="K365" s="27" t="s">
        <v>18</v>
      </c>
      <c r="L365" s="28">
        <f t="shared" si="141"/>
        <v>0</v>
      </c>
      <c r="M365" s="29">
        <f t="shared" si="128"/>
        <v>0</v>
      </c>
      <c r="N365" s="27" t="s">
        <v>18</v>
      </c>
      <c r="O365" s="30">
        <f t="shared" si="129"/>
        <v>0</v>
      </c>
      <c r="P365" s="29">
        <f>SUMIF('klasyfikacja indywidualna'!$G$3:$G$105,E365,'klasyfikacja indywidualna'!$EX$3:$EX$105)</f>
        <v>0</v>
      </c>
      <c r="Q365" s="31" t="s">
        <v>18</v>
      </c>
      <c r="R365" s="30">
        <f>SUMIF('klasyfikacja indywidualna'!$G$3:$G$105,F365,'klasyfikacja indywidualna'!$EX$3:$EX$105)</f>
        <v>0</v>
      </c>
      <c r="S365" s="32">
        <f>2*SUMIF('klasyfikacja indywidualna'!$G$3:$G$105,E365,'klasyfikacja indywidualna'!$EU$3:$IER$105)+SUMIF('klasyfikacja indywidualna'!$G$3:$G$105,E365,'klasyfikacja indywidualna'!$EV$3:$EV$105)</f>
        <v>0</v>
      </c>
      <c r="T365" s="33">
        <f>2*SUMIF('klasyfikacja indywidualna'!$G$3:$G$105,F365,'klasyfikacja indywidualna'!$EU$3:$IER$105)+SUMIF('klasyfikacja indywidualna'!$G$3:$G$105,F365,'klasyfikacja indywidualna'!$EV$3:$EV$105)</f>
        <v>0</v>
      </c>
      <c r="U365" s="91" t="str">
        <f t="shared" si="132"/>
        <v/>
      </c>
      <c r="V365" s="35" t="str">
        <f t="shared" si="142"/>
        <v/>
      </c>
      <c r="W365" s="36"/>
      <c r="AD365" s="36"/>
    </row>
    <row r="366" spans="1:38" ht="12.95" customHeight="1" x14ac:dyDescent="0.25">
      <c r="A366" s="95">
        <v>28</v>
      </c>
      <c r="B366" s="21">
        <f t="shared" si="138"/>
        <v>337</v>
      </c>
      <c r="C366" s="21"/>
      <c r="D366" s="21" t="str">
        <f t="shared" si="139"/>
        <v>N</v>
      </c>
      <c r="E366" s="22"/>
      <c r="F366" s="22"/>
      <c r="G366" s="90"/>
      <c r="H366" s="24"/>
      <c r="I366" s="25"/>
      <c r="J366" s="26">
        <f t="shared" si="140"/>
        <v>0</v>
      </c>
      <c r="K366" s="27" t="s">
        <v>18</v>
      </c>
      <c r="L366" s="28">
        <f t="shared" si="141"/>
        <v>0</v>
      </c>
      <c r="M366" s="29">
        <f t="shared" si="128"/>
        <v>0</v>
      </c>
      <c r="N366" s="27" t="s">
        <v>18</v>
      </c>
      <c r="O366" s="30">
        <f t="shared" si="129"/>
        <v>0</v>
      </c>
      <c r="P366" s="29">
        <f>SUMIF('klasyfikacja indywidualna'!$G$3:$G$105,E366,'klasyfikacja indywidualna'!$EX$3:$EX$105)</f>
        <v>0</v>
      </c>
      <c r="Q366" s="31" t="s">
        <v>18</v>
      </c>
      <c r="R366" s="30">
        <f>SUMIF('klasyfikacja indywidualna'!$G$3:$G$105,F366,'klasyfikacja indywidualna'!$EX$3:$EX$105)</f>
        <v>0</v>
      </c>
      <c r="S366" s="32">
        <f>2*SUMIF('klasyfikacja indywidualna'!$G$3:$G$105,E366,'klasyfikacja indywidualna'!$EU$3:$IER$105)+SUMIF('klasyfikacja indywidualna'!$G$3:$G$105,E366,'klasyfikacja indywidualna'!$EV$3:$EV$105)</f>
        <v>0</v>
      </c>
      <c r="T366" s="33">
        <f>2*SUMIF('klasyfikacja indywidualna'!$G$3:$G$105,F366,'klasyfikacja indywidualna'!$EU$3:$IER$105)+SUMIF('klasyfikacja indywidualna'!$G$3:$G$105,F366,'klasyfikacja indywidualna'!$EV$3:$EV$105)</f>
        <v>0</v>
      </c>
      <c r="U366" s="91" t="str">
        <f t="shared" si="132"/>
        <v/>
      </c>
      <c r="V366" s="35" t="str">
        <f t="shared" si="142"/>
        <v/>
      </c>
      <c r="W366" s="36"/>
      <c r="AD366" s="36"/>
    </row>
    <row r="367" spans="1:38" ht="12.95" customHeight="1" x14ac:dyDescent="0.25">
      <c r="A367" s="95">
        <v>28</v>
      </c>
      <c r="B367" s="21">
        <f t="shared" si="138"/>
        <v>338</v>
      </c>
      <c r="C367" s="21"/>
      <c r="D367" s="21" t="str">
        <f t="shared" si="139"/>
        <v>N</v>
      </c>
      <c r="E367" s="22"/>
      <c r="F367" s="22"/>
      <c r="G367" s="90"/>
      <c r="H367" s="24"/>
      <c r="I367" s="25"/>
      <c r="J367" s="26">
        <f t="shared" si="140"/>
        <v>0</v>
      </c>
      <c r="K367" s="27" t="s">
        <v>18</v>
      </c>
      <c r="L367" s="28">
        <f t="shared" si="141"/>
        <v>0</v>
      </c>
      <c r="M367" s="29">
        <f t="shared" si="128"/>
        <v>0</v>
      </c>
      <c r="N367" s="27" t="s">
        <v>18</v>
      </c>
      <c r="O367" s="30">
        <f t="shared" si="129"/>
        <v>0</v>
      </c>
      <c r="P367" s="29">
        <f>SUMIF('klasyfikacja indywidualna'!$G$3:$G$105,E367,'klasyfikacja indywidualna'!$EX$3:$EX$105)</f>
        <v>0</v>
      </c>
      <c r="Q367" s="31" t="s">
        <v>18</v>
      </c>
      <c r="R367" s="30">
        <f>SUMIF('klasyfikacja indywidualna'!$G$3:$G$105,F367,'klasyfikacja indywidualna'!$EX$3:$EX$105)</f>
        <v>0</v>
      </c>
      <c r="S367" s="32">
        <f>2*SUMIF('klasyfikacja indywidualna'!$G$3:$G$105,E367,'klasyfikacja indywidualna'!$EU$3:$IER$105)+SUMIF('klasyfikacja indywidualna'!$G$3:$G$105,E367,'klasyfikacja indywidualna'!$EV$3:$EV$105)</f>
        <v>0</v>
      </c>
      <c r="T367" s="33">
        <f>2*SUMIF('klasyfikacja indywidualna'!$G$3:$G$105,F367,'klasyfikacja indywidualna'!$EU$3:$IER$105)+SUMIF('klasyfikacja indywidualna'!$G$3:$G$105,F367,'klasyfikacja indywidualna'!$EV$3:$EV$105)</f>
        <v>0</v>
      </c>
      <c r="U367" s="91" t="str">
        <f t="shared" si="132"/>
        <v/>
      </c>
      <c r="V367" s="35" t="str">
        <f t="shared" si="142"/>
        <v/>
      </c>
      <c r="W367" s="36"/>
      <c r="AD367" s="36"/>
    </row>
    <row r="368" spans="1:38" ht="12.95" customHeight="1" x14ac:dyDescent="0.25">
      <c r="A368" s="95">
        <v>28</v>
      </c>
      <c r="B368" s="21">
        <f t="shared" si="138"/>
        <v>339</v>
      </c>
      <c r="C368" s="21"/>
      <c r="D368" s="21" t="str">
        <f t="shared" si="139"/>
        <v>N</v>
      </c>
      <c r="E368" s="22"/>
      <c r="F368" s="22"/>
      <c r="G368" s="90"/>
      <c r="H368" s="24"/>
      <c r="I368" s="25"/>
      <c r="J368" s="26">
        <f t="shared" si="140"/>
        <v>0</v>
      </c>
      <c r="K368" s="27" t="s">
        <v>18</v>
      </c>
      <c r="L368" s="28">
        <f t="shared" si="141"/>
        <v>0</v>
      </c>
      <c r="M368" s="29">
        <f t="shared" si="128"/>
        <v>0</v>
      </c>
      <c r="N368" s="27" t="s">
        <v>18</v>
      </c>
      <c r="O368" s="30">
        <f t="shared" si="129"/>
        <v>0</v>
      </c>
      <c r="P368" s="29">
        <f>SUMIF('klasyfikacja indywidualna'!$G$3:$G$105,E368,'klasyfikacja indywidualna'!$EX$3:$EX$105)</f>
        <v>0</v>
      </c>
      <c r="Q368" s="31" t="s">
        <v>18</v>
      </c>
      <c r="R368" s="30">
        <f>SUMIF('klasyfikacja indywidualna'!$G$3:$G$105,F368,'klasyfikacja indywidualna'!$EX$3:$EX$105)</f>
        <v>0</v>
      </c>
      <c r="S368" s="32">
        <f>2*SUMIF('klasyfikacja indywidualna'!$G$3:$G$105,E368,'klasyfikacja indywidualna'!$EU$3:$IER$105)+SUMIF('klasyfikacja indywidualna'!$G$3:$G$105,E368,'klasyfikacja indywidualna'!$EV$3:$EV$105)</f>
        <v>0</v>
      </c>
      <c r="T368" s="33">
        <f>2*SUMIF('klasyfikacja indywidualna'!$G$3:$G$105,F368,'klasyfikacja indywidualna'!$EU$3:$IER$105)+SUMIF('klasyfikacja indywidualna'!$G$3:$G$105,F368,'klasyfikacja indywidualna'!$EV$3:$EV$105)</f>
        <v>0</v>
      </c>
      <c r="U368" s="91" t="str">
        <f t="shared" si="132"/>
        <v/>
      </c>
      <c r="V368" s="35" t="str">
        <f t="shared" si="142"/>
        <v/>
      </c>
      <c r="W368" s="36"/>
      <c r="AD368" s="36"/>
    </row>
    <row r="369" spans="1:38" s="68" customFormat="1" ht="6" customHeight="1" x14ac:dyDescent="0.2">
      <c r="A369" s="57"/>
      <c r="B369" s="58"/>
      <c r="C369" s="58"/>
      <c r="D369" s="58"/>
      <c r="E369" s="59"/>
      <c r="F369" s="59"/>
      <c r="G369" s="60"/>
      <c r="H369" s="58"/>
      <c r="I369" s="58"/>
      <c r="J369" s="61"/>
      <c r="K369" s="62"/>
      <c r="L369" s="63"/>
      <c r="M369" s="61"/>
      <c r="N369" s="62"/>
      <c r="O369" s="63"/>
      <c r="P369" s="61"/>
      <c r="Q369" s="62"/>
      <c r="R369" s="63"/>
      <c r="S369" s="62"/>
      <c r="T369" s="64"/>
      <c r="U369" s="65" t="str">
        <f t="shared" si="132"/>
        <v/>
      </c>
      <c r="V369" s="66"/>
      <c r="W369" s="36"/>
      <c r="X369" s="67"/>
      <c r="Y369" s="67"/>
      <c r="Z369" s="67"/>
      <c r="AD369" s="67"/>
      <c r="AG369" s="69"/>
      <c r="AH369" s="86"/>
      <c r="AI369" s="69"/>
      <c r="AJ369" s="69"/>
      <c r="AK369" s="70"/>
      <c r="AL369" s="70"/>
    </row>
    <row r="370" spans="1:38" ht="12.95" customHeight="1" x14ac:dyDescent="0.25">
      <c r="A370" s="96">
        <v>29</v>
      </c>
      <c r="B370" s="72">
        <f t="shared" si="133"/>
        <v>340</v>
      </c>
      <c r="C370" s="21"/>
      <c r="D370" s="21" t="str">
        <f t="shared" ref="D370:D382" si="143">IF(OR(E370="PAUZA",F370="PAUZA",L370&gt;0,J370&gt;0),"T","N")</f>
        <v>N</v>
      </c>
      <c r="E370" s="22"/>
      <c r="F370" s="22"/>
      <c r="G370" s="90"/>
      <c r="H370" s="24"/>
      <c r="I370" s="25"/>
      <c r="J370" s="26">
        <f t="shared" ref="J370:J382" si="144">IF(P370&gt;0,IF(M370&gt;O370,2,IF(M370=O370,1,0)),0)</f>
        <v>0</v>
      </c>
      <c r="K370" s="27" t="s">
        <v>18</v>
      </c>
      <c r="L370" s="28">
        <f t="shared" ref="L370:L382" si="145">IF(R370&gt;0,IF(O370&gt;M370,2,IF(O370=M370,1,0)),0)</f>
        <v>0</v>
      </c>
      <c r="M370" s="29">
        <f t="shared" si="128"/>
        <v>0</v>
      </c>
      <c r="N370" s="27" t="s">
        <v>18</v>
      </c>
      <c r="O370" s="30">
        <f t="shared" si="129"/>
        <v>0</v>
      </c>
      <c r="P370" s="29">
        <f>SUMIF('klasyfikacja indywidualna'!$G$3:$G$105,E370,'klasyfikacja indywidualna'!$FF$3:$FF$105)</f>
        <v>0</v>
      </c>
      <c r="Q370" s="31" t="s">
        <v>18</v>
      </c>
      <c r="R370" s="30">
        <f>SUMIF('klasyfikacja indywidualna'!$G$3:$G$105,F370,'klasyfikacja indywidualna'!$FF$3:$FF$105)</f>
        <v>0</v>
      </c>
      <c r="S370" s="32">
        <f>2*SUMIF('klasyfikacja indywidualna'!$G$3:$G$105,E370,'klasyfikacja indywidualna'!$FC$3:$FC$105)+SUMIF('klasyfikacja indywidualna'!$G$3:$G$105,E370,'klasyfikacja indywidualna'!$FD$3:$FD$105)</f>
        <v>0</v>
      </c>
      <c r="T370" s="33">
        <f>2*SUMIF('klasyfikacja indywidualna'!$G$3:$G$105,F370,'klasyfikacja indywidualna'!$FC$3:$FC$105)+SUMIF('klasyfikacja indywidualna'!$G$3:$G$105,F370,'klasyfikacja indywidualna'!$FD$3:$FD$105)</f>
        <v>0</v>
      </c>
      <c r="U370" s="91" t="str">
        <f t="shared" si="132"/>
        <v/>
      </c>
      <c r="V370" s="35" t="str">
        <f t="shared" ref="V370:V382" si="146">IF(OR(E370=V$1,F370=V$1),G370,"")</f>
        <v/>
      </c>
      <c r="W370" s="36"/>
      <c r="AD370" s="36"/>
    </row>
    <row r="371" spans="1:38" ht="12.95" customHeight="1" x14ac:dyDescent="0.25">
      <c r="A371" s="96">
        <v>29</v>
      </c>
      <c r="B371" s="21">
        <f t="shared" si="138"/>
        <v>341</v>
      </c>
      <c r="C371" s="21"/>
      <c r="D371" s="21" t="str">
        <f t="shared" si="143"/>
        <v>N</v>
      </c>
      <c r="E371" s="22"/>
      <c r="F371" s="22"/>
      <c r="G371" s="90"/>
      <c r="H371" s="24"/>
      <c r="I371" s="25"/>
      <c r="J371" s="26">
        <f t="shared" si="144"/>
        <v>0</v>
      </c>
      <c r="K371" s="27" t="s">
        <v>18</v>
      </c>
      <c r="L371" s="28">
        <f t="shared" si="145"/>
        <v>0</v>
      </c>
      <c r="M371" s="29">
        <f t="shared" si="128"/>
        <v>0</v>
      </c>
      <c r="N371" s="27" t="s">
        <v>18</v>
      </c>
      <c r="O371" s="30">
        <f t="shared" si="129"/>
        <v>0</v>
      </c>
      <c r="P371" s="29">
        <f>SUMIF('klasyfikacja indywidualna'!$G$3:$G$105,E371,'klasyfikacja indywidualna'!$FF$3:$FF$105)</f>
        <v>0</v>
      </c>
      <c r="Q371" s="31" t="s">
        <v>18</v>
      </c>
      <c r="R371" s="30">
        <f>SUMIF('klasyfikacja indywidualna'!$G$3:$G$105,F371,'klasyfikacja indywidualna'!$FF$3:$FF$105)</f>
        <v>0</v>
      </c>
      <c r="S371" s="32">
        <f>2*SUMIF('klasyfikacja indywidualna'!$G$3:$G$105,E371,'klasyfikacja indywidualna'!$FC$3:$FC$105)+SUMIF('klasyfikacja indywidualna'!$G$3:$G$105,E371,'klasyfikacja indywidualna'!$FD$3:$FD$105)</f>
        <v>0</v>
      </c>
      <c r="T371" s="33">
        <f>2*SUMIF('klasyfikacja indywidualna'!$G$3:$G$105,F371,'klasyfikacja indywidualna'!$FC$3:$FC$105)+SUMIF('klasyfikacja indywidualna'!$G$3:$G$105,F371,'klasyfikacja indywidualna'!$FD$3:$FD$105)</f>
        <v>0</v>
      </c>
      <c r="U371" s="91" t="str">
        <f t="shared" si="132"/>
        <v/>
      </c>
      <c r="V371" s="35" t="str">
        <f t="shared" si="146"/>
        <v/>
      </c>
      <c r="W371" s="36"/>
      <c r="AD371" s="36"/>
    </row>
    <row r="372" spans="1:38" ht="12.95" customHeight="1" x14ac:dyDescent="0.25">
      <c r="A372" s="96">
        <v>29</v>
      </c>
      <c r="B372" s="21">
        <f t="shared" si="138"/>
        <v>342</v>
      </c>
      <c r="C372" s="21"/>
      <c r="D372" s="21" t="str">
        <f t="shared" si="143"/>
        <v>N</v>
      </c>
      <c r="E372" s="22"/>
      <c r="F372" s="22"/>
      <c r="G372" s="90"/>
      <c r="H372" s="24"/>
      <c r="I372" s="25"/>
      <c r="J372" s="26">
        <f t="shared" si="144"/>
        <v>0</v>
      </c>
      <c r="K372" s="27" t="s">
        <v>18</v>
      </c>
      <c r="L372" s="28">
        <f t="shared" si="145"/>
        <v>0</v>
      </c>
      <c r="M372" s="29">
        <f t="shared" si="128"/>
        <v>0</v>
      </c>
      <c r="N372" s="27" t="s">
        <v>18</v>
      </c>
      <c r="O372" s="30">
        <f t="shared" si="129"/>
        <v>0</v>
      </c>
      <c r="P372" s="29">
        <f>SUMIF('klasyfikacja indywidualna'!$G$3:$G$105,E372,'klasyfikacja indywidualna'!$FF$3:$FF$105)</f>
        <v>0</v>
      </c>
      <c r="Q372" s="31" t="s">
        <v>18</v>
      </c>
      <c r="R372" s="30">
        <f>SUMIF('klasyfikacja indywidualna'!$G$3:$G$105,F372,'klasyfikacja indywidualna'!$FF$3:$FF$105)</f>
        <v>0</v>
      </c>
      <c r="S372" s="32">
        <f>2*SUMIF('klasyfikacja indywidualna'!$G$3:$G$105,E372,'klasyfikacja indywidualna'!$FC$3:$FC$105)+SUMIF('klasyfikacja indywidualna'!$G$3:$G$105,E372,'klasyfikacja indywidualna'!$FD$3:$FD$105)</f>
        <v>0</v>
      </c>
      <c r="T372" s="33">
        <f>2*SUMIF('klasyfikacja indywidualna'!$G$3:$G$105,F372,'klasyfikacja indywidualna'!$FC$3:$FC$105)+SUMIF('klasyfikacja indywidualna'!$G$3:$G$105,F372,'klasyfikacja indywidualna'!$FD$3:$FD$105)</f>
        <v>0</v>
      </c>
      <c r="U372" s="91" t="str">
        <f t="shared" si="132"/>
        <v/>
      </c>
      <c r="V372" s="35" t="str">
        <f t="shared" si="146"/>
        <v/>
      </c>
      <c r="W372" s="36"/>
      <c r="AD372" s="36"/>
    </row>
    <row r="373" spans="1:38" ht="12.95" customHeight="1" x14ac:dyDescent="0.25">
      <c r="A373" s="96">
        <v>29</v>
      </c>
      <c r="B373" s="21">
        <f t="shared" si="138"/>
        <v>343</v>
      </c>
      <c r="C373" s="21"/>
      <c r="D373" s="21" t="str">
        <f t="shared" si="143"/>
        <v>N</v>
      </c>
      <c r="E373" s="22"/>
      <c r="F373" s="22"/>
      <c r="G373" s="90"/>
      <c r="H373" s="24"/>
      <c r="I373" s="25"/>
      <c r="J373" s="26">
        <f t="shared" si="144"/>
        <v>0</v>
      </c>
      <c r="K373" s="27" t="s">
        <v>18</v>
      </c>
      <c r="L373" s="28">
        <f t="shared" si="145"/>
        <v>0</v>
      </c>
      <c r="M373" s="29">
        <f t="shared" si="128"/>
        <v>0</v>
      </c>
      <c r="N373" s="27" t="s">
        <v>18</v>
      </c>
      <c r="O373" s="30">
        <f t="shared" si="129"/>
        <v>0</v>
      </c>
      <c r="P373" s="29">
        <f>SUMIF('klasyfikacja indywidualna'!$G$3:$G$105,E373,'klasyfikacja indywidualna'!$FF$3:$FF$105)</f>
        <v>0</v>
      </c>
      <c r="Q373" s="31" t="s">
        <v>18</v>
      </c>
      <c r="R373" s="30">
        <f>SUMIF('klasyfikacja indywidualna'!$G$3:$G$105,F373,'klasyfikacja indywidualna'!$FF$3:$FF$105)</f>
        <v>0</v>
      </c>
      <c r="S373" s="32">
        <f>2*SUMIF('klasyfikacja indywidualna'!$G$3:$G$105,E373,'klasyfikacja indywidualna'!$FC$3:$FC$105)+SUMIF('klasyfikacja indywidualna'!$G$3:$G$105,E373,'klasyfikacja indywidualna'!$FD$3:$FD$105)</f>
        <v>0</v>
      </c>
      <c r="T373" s="33">
        <f>2*SUMIF('klasyfikacja indywidualna'!$G$3:$G$105,F373,'klasyfikacja indywidualna'!$FC$3:$FC$105)+SUMIF('klasyfikacja indywidualna'!$G$3:$G$105,F373,'klasyfikacja indywidualna'!$FD$3:$FD$105)</f>
        <v>0</v>
      </c>
      <c r="U373" s="91" t="str">
        <f t="shared" si="132"/>
        <v/>
      </c>
      <c r="V373" s="35" t="str">
        <f t="shared" si="146"/>
        <v/>
      </c>
      <c r="W373" s="36"/>
      <c r="AD373" s="36"/>
    </row>
    <row r="374" spans="1:38" ht="12.95" customHeight="1" x14ac:dyDescent="0.25">
      <c r="A374" s="96">
        <v>29</v>
      </c>
      <c r="B374" s="21">
        <f t="shared" si="138"/>
        <v>344</v>
      </c>
      <c r="C374" s="21"/>
      <c r="D374" s="21" t="str">
        <f t="shared" si="143"/>
        <v>N</v>
      </c>
      <c r="E374" s="22"/>
      <c r="F374" s="22"/>
      <c r="G374" s="90"/>
      <c r="H374" s="24"/>
      <c r="I374" s="25"/>
      <c r="J374" s="26">
        <f t="shared" si="144"/>
        <v>0</v>
      </c>
      <c r="K374" s="27" t="s">
        <v>18</v>
      </c>
      <c r="L374" s="28">
        <f t="shared" si="145"/>
        <v>0</v>
      </c>
      <c r="M374" s="29">
        <f t="shared" si="128"/>
        <v>0</v>
      </c>
      <c r="N374" s="27" t="s">
        <v>18</v>
      </c>
      <c r="O374" s="30">
        <f t="shared" si="129"/>
        <v>0</v>
      </c>
      <c r="P374" s="29">
        <f>SUMIF('klasyfikacja indywidualna'!$G$3:$G$105,E374,'klasyfikacja indywidualna'!$FF$3:$FF$105)</f>
        <v>0</v>
      </c>
      <c r="Q374" s="31" t="s">
        <v>18</v>
      </c>
      <c r="R374" s="30">
        <f>SUMIF('klasyfikacja indywidualna'!$G$3:$G$105,F374,'klasyfikacja indywidualna'!$FF$3:$FF$105)</f>
        <v>0</v>
      </c>
      <c r="S374" s="32">
        <f>2*SUMIF('klasyfikacja indywidualna'!$G$3:$G$105,E374,'klasyfikacja indywidualna'!$FC$3:$FC$105)+SUMIF('klasyfikacja indywidualna'!$G$3:$G$105,E374,'klasyfikacja indywidualna'!$FD$3:$FD$105)</f>
        <v>0</v>
      </c>
      <c r="T374" s="33">
        <f>2*SUMIF('klasyfikacja indywidualna'!$G$3:$G$105,F374,'klasyfikacja indywidualna'!$FC$3:$FC$105)+SUMIF('klasyfikacja indywidualna'!$G$3:$G$105,F374,'klasyfikacja indywidualna'!$FD$3:$FD$105)</f>
        <v>0</v>
      </c>
      <c r="U374" s="91" t="str">
        <f t="shared" si="132"/>
        <v/>
      </c>
      <c r="V374" s="35" t="str">
        <f t="shared" si="146"/>
        <v/>
      </c>
      <c r="W374" s="36"/>
      <c r="AD374" s="36"/>
    </row>
    <row r="375" spans="1:38" ht="12.95" customHeight="1" x14ac:dyDescent="0.25">
      <c r="A375" s="96">
        <v>29</v>
      </c>
      <c r="B375" s="21">
        <f t="shared" si="138"/>
        <v>345</v>
      </c>
      <c r="C375" s="21"/>
      <c r="D375" s="21" t="str">
        <f t="shared" si="143"/>
        <v>N</v>
      </c>
      <c r="E375" s="22"/>
      <c r="F375" s="22"/>
      <c r="G375" s="90"/>
      <c r="H375" s="24"/>
      <c r="I375" s="25"/>
      <c r="J375" s="26">
        <f t="shared" si="144"/>
        <v>0</v>
      </c>
      <c r="K375" s="27" t="s">
        <v>18</v>
      </c>
      <c r="L375" s="28">
        <f t="shared" si="145"/>
        <v>0</v>
      </c>
      <c r="M375" s="29">
        <f t="shared" si="128"/>
        <v>0</v>
      </c>
      <c r="N375" s="27" t="s">
        <v>18</v>
      </c>
      <c r="O375" s="30">
        <f t="shared" si="129"/>
        <v>0</v>
      </c>
      <c r="P375" s="29">
        <f>SUMIF('klasyfikacja indywidualna'!$G$3:$G$105,E375,'klasyfikacja indywidualna'!$FF$3:$FF$105)</f>
        <v>0</v>
      </c>
      <c r="Q375" s="31" t="s">
        <v>18</v>
      </c>
      <c r="R375" s="30">
        <f>SUMIF('klasyfikacja indywidualna'!$G$3:$G$105,F375,'klasyfikacja indywidualna'!$FF$3:$FF$105)</f>
        <v>0</v>
      </c>
      <c r="S375" s="32">
        <f>2*SUMIF('klasyfikacja indywidualna'!$G$3:$G$105,E375,'klasyfikacja indywidualna'!$FC$3:$FC$105)+SUMIF('klasyfikacja indywidualna'!$G$3:$G$105,E375,'klasyfikacja indywidualna'!$FD$3:$FD$105)</f>
        <v>0</v>
      </c>
      <c r="T375" s="33">
        <f>2*SUMIF('klasyfikacja indywidualna'!$G$3:$G$105,F375,'klasyfikacja indywidualna'!$FC$3:$FC$105)+SUMIF('klasyfikacja indywidualna'!$G$3:$G$105,F375,'klasyfikacja indywidualna'!$FD$3:$FD$105)</f>
        <v>0</v>
      </c>
      <c r="U375" s="91" t="str">
        <f t="shared" si="132"/>
        <v/>
      </c>
      <c r="V375" s="35" t="str">
        <f t="shared" si="146"/>
        <v/>
      </c>
      <c r="W375" s="36"/>
      <c r="AD375" s="36"/>
    </row>
    <row r="376" spans="1:38" ht="12.95" customHeight="1" x14ac:dyDescent="0.25">
      <c r="A376" s="96">
        <v>29</v>
      </c>
      <c r="B376" s="21">
        <f t="shared" si="138"/>
        <v>346</v>
      </c>
      <c r="C376" s="21"/>
      <c r="D376" s="21" t="str">
        <f t="shared" si="143"/>
        <v>N</v>
      </c>
      <c r="E376" s="22"/>
      <c r="F376" s="22"/>
      <c r="G376" s="90"/>
      <c r="H376" s="24"/>
      <c r="I376" s="25"/>
      <c r="J376" s="26">
        <f t="shared" si="144"/>
        <v>0</v>
      </c>
      <c r="K376" s="27" t="s">
        <v>18</v>
      </c>
      <c r="L376" s="28">
        <f t="shared" si="145"/>
        <v>0</v>
      </c>
      <c r="M376" s="29">
        <f t="shared" si="128"/>
        <v>0</v>
      </c>
      <c r="N376" s="27" t="s">
        <v>18</v>
      </c>
      <c r="O376" s="30">
        <f t="shared" si="129"/>
        <v>0</v>
      </c>
      <c r="P376" s="29">
        <f>SUMIF('klasyfikacja indywidualna'!$G$3:$G$105,E376,'klasyfikacja indywidualna'!$FF$3:$FF$105)</f>
        <v>0</v>
      </c>
      <c r="Q376" s="31" t="s">
        <v>18</v>
      </c>
      <c r="R376" s="30">
        <f>SUMIF('klasyfikacja indywidualna'!$G$3:$G$105,F376,'klasyfikacja indywidualna'!$FF$3:$FF$105)</f>
        <v>0</v>
      </c>
      <c r="S376" s="32">
        <f>2*SUMIF('klasyfikacja indywidualna'!$G$3:$G$105,E376,'klasyfikacja indywidualna'!$FC$3:$FC$105)+SUMIF('klasyfikacja indywidualna'!$G$3:$G$105,E376,'klasyfikacja indywidualna'!$FD$3:$FD$105)</f>
        <v>0</v>
      </c>
      <c r="T376" s="33">
        <f>2*SUMIF('klasyfikacja indywidualna'!$G$3:$G$105,F376,'klasyfikacja indywidualna'!$FC$3:$FC$105)+SUMIF('klasyfikacja indywidualna'!$G$3:$G$105,F376,'klasyfikacja indywidualna'!$FD$3:$FD$105)</f>
        <v>0</v>
      </c>
      <c r="U376" s="91" t="str">
        <f t="shared" si="132"/>
        <v/>
      </c>
      <c r="V376" s="35" t="str">
        <f t="shared" si="146"/>
        <v/>
      </c>
      <c r="W376" s="36"/>
      <c r="AD376" s="36"/>
    </row>
    <row r="377" spans="1:38" ht="12.95" customHeight="1" x14ac:dyDescent="0.25">
      <c r="A377" s="96">
        <v>29</v>
      </c>
      <c r="B377" s="21">
        <f t="shared" si="138"/>
        <v>347</v>
      </c>
      <c r="C377" s="21"/>
      <c r="D377" s="21" t="str">
        <f t="shared" si="143"/>
        <v>N</v>
      </c>
      <c r="E377" s="22"/>
      <c r="F377" s="22"/>
      <c r="G377" s="90"/>
      <c r="H377" s="24"/>
      <c r="I377" s="25"/>
      <c r="J377" s="26">
        <f t="shared" si="144"/>
        <v>0</v>
      </c>
      <c r="K377" s="27" t="s">
        <v>18</v>
      </c>
      <c r="L377" s="28">
        <f t="shared" si="145"/>
        <v>0</v>
      </c>
      <c r="M377" s="29">
        <f t="shared" si="128"/>
        <v>0</v>
      </c>
      <c r="N377" s="27" t="s">
        <v>18</v>
      </c>
      <c r="O377" s="30">
        <f t="shared" si="129"/>
        <v>0</v>
      </c>
      <c r="P377" s="29">
        <f>SUMIF('klasyfikacja indywidualna'!$G$3:$G$105,E377,'klasyfikacja indywidualna'!$FF$3:$FF$105)</f>
        <v>0</v>
      </c>
      <c r="Q377" s="31" t="s">
        <v>18</v>
      </c>
      <c r="R377" s="30">
        <f>SUMIF('klasyfikacja indywidualna'!$G$3:$G$105,F377,'klasyfikacja indywidualna'!$FF$3:$FF$105)</f>
        <v>0</v>
      </c>
      <c r="S377" s="32">
        <f>2*SUMIF('klasyfikacja indywidualna'!$G$3:$G$105,E377,'klasyfikacja indywidualna'!$FC$3:$FC$105)+SUMIF('klasyfikacja indywidualna'!$G$3:$G$105,E377,'klasyfikacja indywidualna'!$FD$3:$FD$105)</f>
        <v>0</v>
      </c>
      <c r="T377" s="33">
        <f>2*SUMIF('klasyfikacja indywidualna'!$G$3:$G$105,F377,'klasyfikacja indywidualna'!$FC$3:$FC$105)+SUMIF('klasyfikacja indywidualna'!$G$3:$G$105,F377,'klasyfikacja indywidualna'!$FD$3:$FD$105)</f>
        <v>0</v>
      </c>
      <c r="U377" s="91" t="str">
        <f t="shared" si="132"/>
        <v/>
      </c>
      <c r="V377" s="35" t="str">
        <f t="shared" si="146"/>
        <v/>
      </c>
      <c r="W377" s="36"/>
      <c r="AD377" s="36"/>
    </row>
    <row r="378" spans="1:38" ht="12.95" customHeight="1" x14ac:dyDescent="0.25">
      <c r="A378" s="96">
        <v>29</v>
      </c>
      <c r="B378" s="21">
        <f t="shared" si="138"/>
        <v>348</v>
      </c>
      <c r="C378" s="21"/>
      <c r="D378" s="21" t="str">
        <f t="shared" si="143"/>
        <v>N</v>
      </c>
      <c r="E378" s="22"/>
      <c r="F378" s="22"/>
      <c r="G378" s="90"/>
      <c r="H378" s="24"/>
      <c r="I378" s="25"/>
      <c r="J378" s="26">
        <f t="shared" si="144"/>
        <v>0</v>
      </c>
      <c r="K378" s="27" t="s">
        <v>18</v>
      </c>
      <c r="L378" s="28">
        <f t="shared" si="145"/>
        <v>0</v>
      </c>
      <c r="M378" s="29">
        <f t="shared" si="128"/>
        <v>0</v>
      </c>
      <c r="N378" s="27" t="s">
        <v>18</v>
      </c>
      <c r="O378" s="30">
        <f t="shared" si="129"/>
        <v>0</v>
      </c>
      <c r="P378" s="29">
        <f>SUMIF('klasyfikacja indywidualna'!$G$3:$G$105,E378,'klasyfikacja indywidualna'!$FF$3:$FF$105)</f>
        <v>0</v>
      </c>
      <c r="Q378" s="31" t="s">
        <v>18</v>
      </c>
      <c r="R378" s="30">
        <f>SUMIF('klasyfikacja indywidualna'!$G$3:$G$105,F378,'klasyfikacja indywidualna'!$FF$3:$FF$105)</f>
        <v>0</v>
      </c>
      <c r="S378" s="32">
        <f>2*SUMIF('klasyfikacja indywidualna'!$G$3:$G$105,E378,'klasyfikacja indywidualna'!$FC$3:$FC$105)+SUMIF('klasyfikacja indywidualna'!$G$3:$G$105,E378,'klasyfikacja indywidualna'!$FD$3:$FD$105)</f>
        <v>0</v>
      </c>
      <c r="T378" s="33">
        <f>2*SUMIF('klasyfikacja indywidualna'!$G$3:$G$105,F378,'klasyfikacja indywidualna'!$FC$3:$FC$105)+SUMIF('klasyfikacja indywidualna'!$G$3:$G$105,F378,'klasyfikacja indywidualna'!$FD$3:$FD$105)</f>
        <v>0</v>
      </c>
      <c r="U378" s="91" t="str">
        <f t="shared" si="132"/>
        <v/>
      </c>
      <c r="V378" s="35" t="str">
        <f t="shared" si="146"/>
        <v/>
      </c>
      <c r="W378" s="36"/>
      <c r="AD378" s="36"/>
    </row>
    <row r="379" spans="1:38" ht="12.95" customHeight="1" x14ac:dyDescent="0.25">
      <c r="A379" s="96">
        <v>29</v>
      </c>
      <c r="B379" s="21">
        <f t="shared" si="138"/>
        <v>349</v>
      </c>
      <c r="C379" s="21"/>
      <c r="D379" s="21" t="str">
        <f t="shared" si="143"/>
        <v>N</v>
      </c>
      <c r="E379" s="22"/>
      <c r="F379" s="22"/>
      <c r="G379" s="90"/>
      <c r="H379" s="24"/>
      <c r="I379" s="25"/>
      <c r="J379" s="26">
        <f t="shared" si="144"/>
        <v>0</v>
      </c>
      <c r="K379" s="27" t="s">
        <v>18</v>
      </c>
      <c r="L379" s="28">
        <f t="shared" si="145"/>
        <v>0</v>
      </c>
      <c r="M379" s="29">
        <f t="shared" si="128"/>
        <v>0</v>
      </c>
      <c r="N379" s="27" t="s">
        <v>18</v>
      </c>
      <c r="O379" s="30">
        <f t="shared" si="129"/>
        <v>0</v>
      </c>
      <c r="P379" s="29">
        <f>SUMIF('klasyfikacja indywidualna'!$G$3:$G$105,E379,'klasyfikacja indywidualna'!$FF$3:$FF$105)</f>
        <v>0</v>
      </c>
      <c r="Q379" s="31" t="s">
        <v>18</v>
      </c>
      <c r="R379" s="30">
        <f>SUMIF('klasyfikacja indywidualna'!$G$3:$G$105,F379,'klasyfikacja indywidualna'!$FF$3:$FF$105)</f>
        <v>0</v>
      </c>
      <c r="S379" s="32">
        <f>2*SUMIF('klasyfikacja indywidualna'!$G$3:$G$105,E379,'klasyfikacja indywidualna'!$FC$3:$FC$105)+SUMIF('klasyfikacja indywidualna'!$G$3:$G$105,E379,'klasyfikacja indywidualna'!$FD$3:$FD$105)</f>
        <v>0</v>
      </c>
      <c r="T379" s="33">
        <f>2*SUMIF('klasyfikacja indywidualna'!$G$3:$G$105,F379,'klasyfikacja indywidualna'!$FC$3:$FC$105)+SUMIF('klasyfikacja indywidualna'!$G$3:$G$105,F379,'klasyfikacja indywidualna'!$FD$3:$FD$105)</f>
        <v>0</v>
      </c>
      <c r="U379" s="91" t="str">
        <f t="shared" si="132"/>
        <v/>
      </c>
      <c r="V379" s="35" t="str">
        <f t="shared" si="146"/>
        <v/>
      </c>
      <c r="W379" s="36"/>
      <c r="AD379" s="36"/>
    </row>
    <row r="380" spans="1:38" ht="12.95" customHeight="1" x14ac:dyDescent="0.25">
      <c r="A380" s="96">
        <v>29</v>
      </c>
      <c r="B380" s="21">
        <f t="shared" si="138"/>
        <v>350</v>
      </c>
      <c r="C380" s="21"/>
      <c r="D380" s="21" t="str">
        <f t="shared" si="143"/>
        <v>N</v>
      </c>
      <c r="E380" s="22"/>
      <c r="F380" s="22"/>
      <c r="G380" s="90"/>
      <c r="H380" s="24"/>
      <c r="I380" s="25"/>
      <c r="J380" s="26">
        <f t="shared" si="144"/>
        <v>0</v>
      </c>
      <c r="K380" s="27" t="s">
        <v>18</v>
      </c>
      <c r="L380" s="28">
        <f t="shared" si="145"/>
        <v>0</v>
      </c>
      <c r="M380" s="29">
        <f t="shared" si="128"/>
        <v>0</v>
      </c>
      <c r="N380" s="27" t="s">
        <v>18</v>
      </c>
      <c r="O380" s="30">
        <f t="shared" si="129"/>
        <v>0</v>
      </c>
      <c r="P380" s="29">
        <f>SUMIF('klasyfikacja indywidualna'!$G$3:$G$105,E380,'klasyfikacja indywidualna'!$FF$3:$FF$105)</f>
        <v>0</v>
      </c>
      <c r="Q380" s="31" t="s">
        <v>18</v>
      </c>
      <c r="R380" s="30">
        <f>SUMIF('klasyfikacja indywidualna'!$G$3:$G$105,F380,'klasyfikacja indywidualna'!$FF$3:$FF$105)</f>
        <v>0</v>
      </c>
      <c r="S380" s="32">
        <f>2*SUMIF('klasyfikacja indywidualna'!$G$3:$G$105,E380,'klasyfikacja indywidualna'!$FC$3:$FC$105)+SUMIF('klasyfikacja indywidualna'!$G$3:$G$105,E380,'klasyfikacja indywidualna'!$FD$3:$FD$105)</f>
        <v>0</v>
      </c>
      <c r="T380" s="33">
        <f>2*SUMIF('klasyfikacja indywidualna'!$G$3:$G$105,F380,'klasyfikacja indywidualna'!$FC$3:$FC$105)+SUMIF('klasyfikacja indywidualna'!$G$3:$G$105,F380,'klasyfikacja indywidualna'!$FD$3:$FD$105)</f>
        <v>0</v>
      </c>
      <c r="U380" s="91" t="str">
        <f t="shared" si="132"/>
        <v/>
      </c>
      <c r="V380" s="35" t="str">
        <f t="shared" si="146"/>
        <v/>
      </c>
      <c r="W380" s="36"/>
      <c r="AD380" s="36"/>
    </row>
    <row r="381" spans="1:38" ht="12.95" customHeight="1" x14ac:dyDescent="0.25">
      <c r="A381" s="96">
        <v>29</v>
      </c>
      <c r="B381" s="21">
        <f t="shared" si="138"/>
        <v>351</v>
      </c>
      <c r="C381" s="21"/>
      <c r="D381" s="21" t="str">
        <f t="shared" si="143"/>
        <v>N</v>
      </c>
      <c r="E381" s="22"/>
      <c r="F381" s="22"/>
      <c r="G381" s="90"/>
      <c r="H381" s="24"/>
      <c r="I381" s="25"/>
      <c r="J381" s="26">
        <f t="shared" si="144"/>
        <v>0</v>
      </c>
      <c r="K381" s="27" t="s">
        <v>18</v>
      </c>
      <c r="L381" s="28">
        <f t="shared" si="145"/>
        <v>0</v>
      </c>
      <c r="M381" s="29">
        <f t="shared" si="128"/>
        <v>0</v>
      </c>
      <c r="N381" s="27" t="s">
        <v>18</v>
      </c>
      <c r="O381" s="30">
        <f t="shared" si="129"/>
        <v>0</v>
      </c>
      <c r="P381" s="29">
        <f>SUMIF('klasyfikacja indywidualna'!$G$3:$G$105,E381,'klasyfikacja indywidualna'!$FF$3:$FF$105)</f>
        <v>0</v>
      </c>
      <c r="Q381" s="31" t="s">
        <v>18</v>
      </c>
      <c r="R381" s="30">
        <f>SUMIF('klasyfikacja indywidualna'!$G$3:$G$105,F381,'klasyfikacja indywidualna'!$FF$3:$FF$105)</f>
        <v>0</v>
      </c>
      <c r="S381" s="32">
        <f>2*SUMIF('klasyfikacja indywidualna'!$G$3:$G$105,E381,'klasyfikacja indywidualna'!$FC$3:$FC$105)+SUMIF('klasyfikacja indywidualna'!$G$3:$G$105,E381,'klasyfikacja indywidualna'!$FD$3:$FD$105)</f>
        <v>0</v>
      </c>
      <c r="T381" s="33">
        <f>2*SUMIF('klasyfikacja indywidualna'!$G$3:$G$105,F381,'klasyfikacja indywidualna'!$FC$3:$FC$105)+SUMIF('klasyfikacja indywidualna'!$G$3:$G$105,F381,'klasyfikacja indywidualna'!$FD$3:$FD$105)</f>
        <v>0</v>
      </c>
      <c r="U381" s="91" t="str">
        <f t="shared" si="132"/>
        <v/>
      </c>
      <c r="V381" s="35" t="str">
        <f t="shared" si="146"/>
        <v/>
      </c>
      <c r="W381" s="36"/>
      <c r="AD381" s="36"/>
    </row>
    <row r="382" spans="1:38" ht="12.95" customHeight="1" x14ac:dyDescent="0.25">
      <c r="A382" s="96">
        <v>29</v>
      </c>
      <c r="B382" s="21">
        <f t="shared" si="138"/>
        <v>352</v>
      </c>
      <c r="C382" s="21"/>
      <c r="D382" s="21" t="str">
        <f t="shared" si="143"/>
        <v>N</v>
      </c>
      <c r="E382" s="22"/>
      <c r="F382" s="22"/>
      <c r="G382" s="90"/>
      <c r="H382" s="24"/>
      <c r="I382" s="25"/>
      <c r="J382" s="26">
        <f t="shared" si="144"/>
        <v>0</v>
      </c>
      <c r="K382" s="27" t="s">
        <v>18</v>
      </c>
      <c r="L382" s="28">
        <f t="shared" si="145"/>
        <v>0</v>
      </c>
      <c r="M382" s="29">
        <f t="shared" si="128"/>
        <v>0</v>
      </c>
      <c r="N382" s="27" t="s">
        <v>18</v>
      </c>
      <c r="O382" s="30">
        <f t="shared" si="129"/>
        <v>0</v>
      </c>
      <c r="P382" s="29">
        <f>SUMIF('klasyfikacja indywidualna'!$G$3:$G$105,E382,'klasyfikacja indywidualna'!$FF$3:$FF$105)</f>
        <v>0</v>
      </c>
      <c r="Q382" s="31" t="s">
        <v>18</v>
      </c>
      <c r="R382" s="30">
        <f>SUMIF('klasyfikacja indywidualna'!$G$3:$G$105,F382,'klasyfikacja indywidualna'!$FF$3:$FF$105)</f>
        <v>0</v>
      </c>
      <c r="S382" s="32">
        <f>2*SUMIF('klasyfikacja indywidualna'!$G$3:$G$105,E382,'klasyfikacja indywidualna'!$FC$3:$FC$105)+SUMIF('klasyfikacja indywidualna'!$G$3:$G$105,E382,'klasyfikacja indywidualna'!$FD$3:$FD$105)</f>
        <v>0</v>
      </c>
      <c r="T382" s="33">
        <f>2*SUMIF('klasyfikacja indywidualna'!$G$3:$G$105,F382,'klasyfikacja indywidualna'!$FC$3:$FC$105)+SUMIF('klasyfikacja indywidualna'!$G$3:$G$105,F382,'klasyfikacja indywidualna'!$FD$3:$FD$105)</f>
        <v>0</v>
      </c>
      <c r="U382" s="91" t="str">
        <f t="shared" si="132"/>
        <v/>
      </c>
      <c r="V382" s="35" t="str">
        <f t="shared" si="146"/>
        <v/>
      </c>
      <c r="W382" s="36"/>
      <c r="AD382" s="36"/>
    </row>
    <row r="383" spans="1:38" s="68" customFormat="1" ht="6" customHeight="1" x14ac:dyDescent="0.2">
      <c r="A383" s="57"/>
      <c r="B383" s="58"/>
      <c r="C383" s="58"/>
      <c r="D383" s="58"/>
      <c r="E383" s="59"/>
      <c r="F383" s="59"/>
      <c r="G383" s="60"/>
      <c r="H383" s="58"/>
      <c r="I383" s="58"/>
      <c r="J383" s="61"/>
      <c r="K383" s="62"/>
      <c r="L383" s="63"/>
      <c r="M383" s="61"/>
      <c r="N383" s="62"/>
      <c r="O383" s="63"/>
      <c r="P383" s="61"/>
      <c r="Q383" s="62"/>
      <c r="R383" s="63"/>
      <c r="S383" s="62"/>
      <c r="T383" s="64"/>
      <c r="U383" s="65" t="str">
        <f t="shared" si="132"/>
        <v/>
      </c>
      <c r="V383" s="66"/>
      <c r="W383" s="36"/>
      <c r="X383" s="67"/>
      <c r="Y383" s="67"/>
      <c r="Z383" s="67"/>
      <c r="AD383" s="67"/>
      <c r="AG383" s="69"/>
      <c r="AH383" s="86"/>
      <c r="AI383" s="69"/>
      <c r="AJ383" s="69"/>
      <c r="AK383" s="70"/>
      <c r="AL383" s="70"/>
    </row>
    <row r="384" spans="1:38" ht="12.95" customHeight="1" x14ac:dyDescent="0.25">
      <c r="A384" s="97">
        <v>30</v>
      </c>
      <c r="B384" s="72">
        <f t="shared" si="133"/>
        <v>353</v>
      </c>
      <c r="C384" s="21"/>
      <c r="D384" s="21" t="str">
        <f t="shared" ref="D384:D396" si="147">IF(OR(E384="PAUZA",F384="PAUZA",L384&gt;0,J384&gt;0),"T","N")</f>
        <v>N</v>
      </c>
      <c r="E384" s="22"/>
      <c r="F384" s="22"/>
      <c r="G384" s="90"/>
      <c r="H384" s="24"/>
      <c r="I384" s="25"/>
      <c r="J384" s="26">
        <f t="shared" ref="J384:J396" si="148">IF(P384&gt;0,IF(M384&gt;O384,2,IF(M384=O384,1,0)),0)</f>
        <v>0</v>
      </c>
      <c r="K384" s="27" t="s">
        <v>18</v>
      </c>
      <c r="L384" s="28">
        <f t="shared" ref="L384:L396" si="149">IF(R384&gt;0,IF(O384&gt;M384,2,IF(O384=M384,1,0)),0)</f>
        <v>0</v>
      </c>
      <c r="M384" s="29">
        <f t="shared" si="128"/>
        <v>0</v>
      </c>
      <c r="N384" s="27" t="s">
        <v>18</v>
      </c>
      <c r="O384" s="30">
        <f t="shared" si="129"/>
        <v>0</v>
      </c>
      <c r="P384" s="29">
        <f>SUMIF('klasyfikacja indywidualna'!$G$3:$G$105,E384,'klasyfikacja indywidualna'!$FN$3:$FN$105)</f>
        <v>0</v>
      </c>
      <c r="Q384" s="31" t="s">
        <v>18</v>
      </c>
      <c r="R384" s="30">
        <f>SUMIF('klasyfikacja indywidualna'!$G$3:$G$105,F384,'klasyfikacja indywidualna'!$FN$3:$FN$105)</f>
        <v>0</v>
      </c>
      <c r="S384" s="32">
        <f>2*SUMIF('klasyfikacja indywidualna'!$G$3:$G$105,E384,'klasyfikacja indywidualna'!$FK$3:$FK$105)+SUMIF('klasyfikacja indywidualna'!$G$3:$G$105,E384,'klasyfikacja indywidualna'!$FL$3:$FL$105)</f>
        <v>0</v>
      </c>
      <c r="T384" s="33">
        <f>2*SUMIF('klasyfikacja indywidualna'!$G$3:$G$105,F384,'klasyfikacja indywidualna'!$FK$3:$FK$105)+SUMIF('klasyfikacja indywidualna'!$G$3:$G$105,F384,'klasyfikacja indywidualna'!$FL$3:$FL$105)</f>
        <v>0</v>
      </c>
      <c r="U384" s="91" t="str">
        <f t="shared" si="132"/>
        <v/>
      </c>
      <c r="V384" s="35" t="str">
        <f t="shared" ref="V384:V394" si="150">IF(OR(E384=V$1,F384=V$1),G384,"")</f>
        <v/>
      </c>
      <c r="W384" s="36"/>
      <c r="AD384" s="36"/>
    </row>
    <row r="385" spans="1:38" ht="12.95" customHeight="1" x14ac:dyDescent="0.25">
      <c r="A385" s="97">
        <v>30</v>
      </c>
      <c r="B385" s="21">
        <f t="shared" si="138"/>
        <v>354</v>
      </c>
      <c r="C385" s="21"/>
      <c r="D385" s="21" t="str">
        <f t="shared" si="147"/>
        <v>N</v>
      </c>
      <c r="E385" s="22"/>
      <c r="F385" s="22"/>
      <c r="G385" s="90"/>
      <c r="H385" s="24"/>
      <c r="I385" s="25"/>
      <c r="J385" s="26">
        <f t="shared" si="148"/>
        <v>0</v>
      </c>
      <c r="K385" s="27" t="s">
        <v>18</v>
      </c>
      <c r="L385" s="28">
        <f t="shared" si="149"/>
        <v>0</v>
      </c>
      <c r="M385" s="29">
        <f t="shared" si="128"/>
        <v>0</v>
      </c>
      <c r="N385" s="27" t="s">
        <v>18</v>
      </c>
      <c r="O385" s="30">
        <f t="shared" si="129"/>
        <v>0</v>
      </c>
      <c r="P385" s="29">
        <f>SUMIF('klasyfikacja indywidualna'!$G$3:$G$105,E385,'klasyfikacja indywidualna'!$FN$3:$FN$105)</f>
        <v>0</v>
      </c>
      <c r="Q385" s="31" t="s">
        <v>18</v>
      </c>
      <c r="R385" s="30">
        <f>SUMIF('klasyfikacja indywidualna'!$G$3:$G$105,F385,'klasyfikacja indywidualna'!$FN$3:$FN$105)</f>
        <v>0</v>
      </c>
      <c r="S385" s="32">
        <f>2*SUMIF('klasyfikacja indywidualna'!$G$3:$G$105,E385,'klasyfikacja indywidualna'!$FK$3:$FK$105)+SUMIF('klasyfikacja indywidualna'!$G$3:$G$105,E385,'klasyfikacja indywidualna'!$FL$3:$FL$105)</f>
        <v>0</v>
      </c>
      <c r="T385" s="33">
        <f>2*SUMIF('klasyfikacja indywidualna'!$G$3:$G$105,F385,'klasyfikacja indywidualna'!$FK$3:$FK$105)+SUMIF('klasyfikacja indywidualna'!$G$3:$G$105,F385,'klasyfikacja indywidualna'!$FL$3:$FL$105)</f>
        <v>0</v>
      </c>
      <c r="U385" s="91" t="str">
        <f t="shared" si="132"/>
        <v/>
      </c>
      <c r="V385" s="35" t="str">
        <f t="shared" si="150"/>
        <v/>
      </c>
      <c r="W385" s="36"/>
      <c r="AD385" s="36"/>
    </row>
    <row r="386" spans="1:38" ht="12.95" customHeight="1" x14ac:dyDescent="0.25">
      <c r="A386" s="97">
        <v>30</v>
      </c>
      <c r="B386" s="21">
        <f t="shared" si="138"/>
        <v>355</v>
      </c>
      <c r="C386" s="21"/>
      <c r="D386" s="21" t="str">
        <f t="shared" si="147"/>
        <v>N</v>
      </c>
      <c r="E386" s="22"/>
      <c r="F386" s="22"/>
      <c r="G386" s="90"/>
      <c r="H386" s="24"/>
      <c r="I386" s="25"/>
      <c r="J386" s="26">
        <f t="shared" si="148"/>
        <v>0</v>
      </c>
      <c r="K386" s="27" t="s">
        <v>18</v>
      </c>
      <c r="L386" s="28">
        <f t="shared" si="149"/>
        <v>0</v>
      </c>
      <c r="M386" s="29">
        <f t="shared" si="128"/>
        <v>0</v>
      </c>
      <c r="N386" s="27" t="s">
        <v>18</v>
      </c>
      <c r="O386" s="30">
        <f t="shared" si="129"/>
        <v>0</v>
      </c>
      <c r="P386" s="29">
        <f>SUMIF('klasyfikacja indywidualna'!$G$3:$G$105,E386,'klasyfikacja indywidualna'!$FN$3:$FN$105)</f>
        <v>0</v>
      </c>
      <c r="Q386" s="31" t="s">
        <v>18</v>
      </c>
      <c r="R386" s="30">
        <f>SUMIF('klasyfikacja indywidualna'!$G$3:$G$105,F386,'klasyfikacja indywidualna'!$FN$3:$FN$105)</f>
        <v>0</v>
      </c>
      <c r="S386" s="32">
        <f>2*SUMIF('klasyfikacja indywidualna'!$G$3:$G$105,E386,'klasyfikacja indywidualna'!$FK$3:$FK$105)+SUMIF('klasyfikacja indywidualna'!$G$3:$G$105,E386,'klasyfikacja indywidualna'!$FL$3:$FL$105)</f>
        <v>0</v>
      </c>
      <c r="T386" s="33">
        <f>2*SUMIF('klasyfikacja indywidualna'!$G$3:$G$105,F386,'klasyfikacja indywidualna'!$FK$3:$FK$105)+SUMIF('klasyfikacja indywidualna'!$G$3:$G$105,F386,'klasyfikacja indywidualna'!$FL$3:$FL$105)</f>
        <v>0</v>
      </c>
      <c r="U386" s="91" t="str">
        <f t="shared" si="132"/>
        <v/>
      </c>
      <c r="V386" s="35" t="str">
        <f t="shared" si="150"/>
        <v/>
      </c>
      <c r="W386" s="36"/>
      <c r="AD386" s="36"/>
    </row>
    <row r="387" spans="1:38" ht="12.95" customHeight="1" x14ac:dyDescent="0.25">
      <c r="A387" s="97">
        <v>30</v>
      </c>
      <c r="B387" s="21">
        <f t="shared" si="138"/>
        <v>356</v>
      </c>
      <c r="C387" s="21"/>
      <c r="D387" s="21" t="str">
        <f t="shared" si="147"/>
        <v>N</v>
      </c>
      <c r="E387" s="22"/>
      <c r="F387" s="22"/>
      <c r="G387" s="90"/>
      <c r="H387" s="24"/>
      <c r="I387" s="25"/>
      <c r="J387" s="26">
        <f t="shared" si="148"/>
        <v>0</v>
      </c>
      <c r="K387" s="27" t="s">
        <v>18</v>
      </c>
      <c r="L387" s="28">
        <f t="shared" si="149"/>
        <v>0</v>
      </c>
      <c r="M387" s="29">
        <f t="shared" si="128"/>
        <v>0</v>
      </c>
      <c r="N387" s="27" t="s">
        <v>18</v>
      </c>
      <c r="O387" s="30">
        <f t="shared" si="129"/>
        <v>0</v>
      </c>
      <c r="P387" s="29">
        <f>SUMIF('klasyfikacja indywidualna'!$G$3:$G$105,E387,'klasyfikacja indywidualna'!$FN$3:$FN$105)</f>
        <v>0</v>
      </c>
      <c r="Q387" s="31" t="s">
        <v>18</v>
      </c>
      <c r="R387" s="30">
        <f>SUMIF('klasyfikacja indywidualna'!$G$3:$G$105,F387,'klasyfikacja indywidualna'!$FN$3:$FN$105)</f>
        <v>0</v>
      </c>
      <c r="S387" s="32">
        <f>2*SUMIF('klasyfikacja indywidualna'!$G$3:$G$105,E387,'klasyfikacja indywidualna'!$FK$3:$FK$105)+SUMIF('klasyfikacja indywidualna'!$G$3:$G$105,E387,'klasyfikacja indywidualna'!$FL$3:$FL$105)</f>
        <v>0</v>
      </c>
      <c r="T387" s="33">
        <f>2*SUMIF('klasyfikacja indywidualna'!$G$3:$G$105,F387,'klasyfikacja indywidualna'!$FK$3:$FK$105)+SUMIF('klasyfikacja indywidualna'!$G$3:$G$105,F387,'klasyfikacja indywidualna'!$FL$3:$FL$105)</f>
        <v>0</v>
      </c>
      <c r="U387" s="91" t="str">
        <f t="shared" si="132"/>
        <v/>
      </c>
      <c r="V387" s="35" t="str">
        <f t="shared" si="150"/>
        <v/>
      </c>
      <c r="W387" s="36"/>
      <c r="AD387" s="36"/>
    </row>
    <row r="388" spans="1:38" ht="12.95" customHeight="1" x14ac:dyDescent="0.25">
      <c r="A388" s="97">
        <v>30</v>
      </c>
      <c r="B388" s="21">
        <f t="shared" si="138"/>
        <v>357</v>
      </c>
      <c r="C388" s="21"/>
      <c r="D388" s="21" t="str">
        <f t="shared" si="147"/>
        <v>N</v>
      </c>
      <c r="E388" s="22"/>
      <c r="F388" s="22"/>
      <c r="G388" s="90"/>
      <c r="H388" s="24"/>
      <c r="I388" s="25"/>
      <c r="J388" s="26">
        <f t="shared" si="148"/>
        <v>0</v>
      </c>
      <c r="K388" s="27" t="s">
        <v>18</v>
      </c>
      <c r="L388" s="28">
        <f t="shared" si="149"/>
        <v>0</v>
      </c>
      <c r="M388" s="29">
        <f t="shared" si="128"/>
        <v>0</v>
      </c>
      <c r="N388" s="27" t="s">
        <v>18</v>
      </c>
      <c r="O388" s="30">
        <f t="shared" si="129"/>
        <v>0</v>
      </c>
      <c r="P388" s="29">
        <f>SUMIF('klasyfikacja indywidualna'!$G$3:$G$105,E388,'klasyfikacja indywidualna'!$FN$3:$FN$105)</f>
        <v>0</v>
      </c>
      <c r="Q388" s="31" t="s">
        <v>18</v>
      </c>
      <c r="R388" s="30">
        <f>SUMIF('klasyfikacja indywidualna'!$G$3:$G$105,F388,'klasyfikacja indywidualna'!$FN$3:$FN$105)</f>
        <v>0</v>
      </c>
      <c r="S388" s="32">
        <f>2*SUMIF('klasyfikacja indywidualna'!$G$3:$G$105,E388,'klasyfikacja indywidualna'!$FK$3:$FK$105)+SUMIF('klasyfikacja indywidualna'!$G$3:$G$105,E388,'klasyfikacja indywidualna'!$FL$3:$FL$105)</f>
        <v>0</v>
      </c>
      <c r="T388" s="33">
        <f>2*SUMIF('klasyfikacja indywidualna'!$G$3:$G$105,F388,'klasyfikacja indywidualna'!$FK$3:$FK$105)+SUMIF('klasyfikacja indywidualna'!$G$3:$G$105,F388,'klasyfikacja indywidualna'!$FL$3:$FL$105)</f>
        <v>0</v>
      </c>
      <c r="U388" s="91" t="str">
        <f t="shared" si="132"/>
        <v/>
      </c>
      <c r="V388" s="35" t="str">
        <f t="shared" si="150"/>
        <v/>
      </c>
      <c r="W388" s="36"/>
      <c r="AD388" s="36"/>
    </row>
    <row r="389" spans="1:38" ht="12.95" customHeight="1" x14ac:dyDescent="0.25">
      <c r="A389" s="97">
        <v>30</v>
      </c>
      <c r="B389" s="21">
        <f t="shared" si="138"/>
        <v>358</v>
      </c>
      <c r="C389" s="21"/>
      <c r="D389" s="21" t="str">
        <f t="shared" si="147"/>
        <v>N</v>
      </c>
      <c r="E389" s="22"/>
      <c r="F389" s="22"/>
      <c r="G389" s="90"/>
      <c r="H389" s="24"/>
      <c r="I389" s="25"/>
      <c r="J389" s="26">
        <f t="shared" si="148"/>
        <v>0</v>
      </c>
      <c r="K389" s="27" t="s">
        <v>18</v>
      </c>
      <c r="L389" s="28">
        <f t="shared" si="149"/>
        <v>0</v>
      </c>
      <c r="M389" s="29">
        <f t="shared" si="128"/>
        <v>0</v>
      </c>
      <c r="N389" s="27" t="s">
        <v>18</v>
      </c>
      <c r="O389" s="30">
        <f t="shared" si="129"/>
        <v>0</v>
      </c>
      <c r="P389" s="29">
        <f>SUMIF('klasyfikacja indywidualna'!$G$3:$G$105,E389,'klasyfikacja indywidualna'!$FN$3:$FN$105)</f>
        <v>0</v>
      </c>
      <c r="Q389" s="31" t="s">
        <v>18</v>
      </c>
      <c r="R389" s="30">
        <f>SUMIF('klasyfikacja indywidualna'!$G$3:$G$105,F389,'klasyfikacja indywidualna'!$FN$3:$FN$105)</f>
        <v>0</v>
      </c>
      <c r="S389" s="32">
        <f>2*SUMIF('klasyfikacja indywidualna'!$G$3:$G$105,E389,'klasyfikacja indywidualna'!$FK$3:$FK$105)+SUMIF('klasyfikacja indywidualna'!$G$3:$G$105,E389,'klasyfikacja indywidualna'!$FL$3:$FL$105)</f>
        <v>0</v>
      </c>
      <c r="T389" s="33">
        <f>2*SUMIF('klasyfikacja indywidualna'!$G$3:$G$105,F389,'klasyfikacja indywidualna'!$FK$3:$FK$105)+SUMIF('klasyfikacja indywidualna'!$G$3:$G$105,F389,'klasyfikacja indywidualna'!$FL$3:$FL$105)</f>
        <v>0</v>
      </c>
      <c r="U389" s="91" t="str">
        <f t="shared" si="132"/>
        <v/>
      </c>
      <c r="V389" s="35" t="str">
        <f t="shared" si="150"/>
        <v/>
      </c>
      <c r="W389" s="36"/>
      <c r="AD389" s="36"/>
    </row>
    <row r="390" spans="1:38" ht="12.95" customHeight="1" x14ac:dyDescent="0.25">
      <c r="A390" s="97">
        <v>30</v>
      </c>
      <c r="B390" s="21">
        <f t="shared" si="138"/>
        <v>359</v>
      </c>
      <c r="C390" s="21"/>
      <c r="D390" s="21" t="str">
        <f t="shared" si="147"/>
        <v>N</v>
      </c>
      <c r="E390" s="22"/>
      <c r="F390" s="22"/>
      <c r="G390" s="90"/>
      <c r="H390" s="24"/>
      <c r="I390" s="25"/>
      <c r="J390" s="26">
        <f t="shared" si="148"/>
        <v>0</v>
      </c>
      <c r="K390" s="27" t="s">
        <v>18</v>
      </c>
      <c r="L390" s="28">
        <f t="shared" si="149"/>
        <v>0</v>
      </c>
      <c r="M390" s="29">
        <f t="shared" si="128"/>
        <v>0</v>
      </c>
      <c r="N390" s="27" t="s">
        <v>18</v>
      </c>
      <c r="O390" s="30">
        <f t="shared" si="129"/>
        <v>0</v>
      </c>
      <c r="P390" s="29">
        <f>SUMIF('klasyfikacja indywidualna'!$G$3:$G$105,E390,'klasyfikacja indywidualna'!$FN$3:$FN$105)</f>
        <v>0</v>
      </c>
      <c r="Q390" s="31" t="s">
        <v>18</v>
      </c>
      <c r="R390" s="30">
        <f>SUMIF('klasyfikacja indywidualna'!$G$3:$G$105,F390,'klasyfikacja indywidualna'!$FN$3:$FN$105)</f>
        <v>0</v>
      </c>
      <c r="S390" s="32">
        <f>2*SUMIF('klasyfikacja indywidualna'!$G$3:$G$105,E390,'klasyfikacja indywidualna'!$FK$3:$FK$105)+SUMIF('klasyfikacja indywidualna'!$G$3:$G$105,E390,'klasyfikacja indywidualna'!$FL$3:$FL$105)</f>
        <v>0</v>
      </c>
      <c r="T390" s="33">
        <f>2*SUMIF('klasyfikacja indywidualna'!$G$3:$G$105,F390,'klasyfikacja indywidualna'!$FK$3:$FK$105)+SUMIF('klasyfikacja indywidualna'!$G$3:$G$105,F390,'klasyfikacja indywidualna'!$FL$3:$FL$105)</f>
        <v>0</v>
      </c>
      <c r="U390" s="91" t="str">
        <f t="shared" si="132"/>
        <v/>
      </c>
      <c r="V390" s="35" t="str">
        <f t="shared" si="150"/>
        <v/>
      </c>
      <c r="W390" s="36"/>
      <c r="AD390" s="36"/>
    </row>
    <row r="391" spans="1:38" ht="12.95" customHeight="1" x14ac:dyDescent="0.25">
      <c r="A391" s="97">
        <v>30</v>
      </c>
      <c r="B391" s="21">
        <f t="shared" si="138"/>
        <v>360</v>
      </c>
      <c r="C391" s="21"/>
      <c r="D391" s="21" t="str">
        <f t="shared" si="147"/>
        <v>N</v>
      </c>
      <c r="E391" s="22"/>
      <c r="F391" s="22"/>
      <c r="G391" s="90"/>
      <c r="H391" s="24"/>
      <c r="I391" s="25"/>
      <c r="J391" s="26">
        <f t="shared" si="148"/>
        <v>0</v>
      </c>
      <c r="K391" s="27" t="s">
        <v>18</v>
      </c>
      <c r="L391" s="28">
        <f t="shared" si="149"/>
        <v>0</v>
      </c>
      <c r="M391" s="29">
        <f t="shared" si="128"/>
        <v>0</v>
      </c>
      <c r="N391" s="27" t="s">
        <v>18</v>
      </c>
      <c r="O391" s="30">
        <f t="shared" si="129"/>
        <v>0</v>
      </c>
      <c r="P391" s="29">
        <f>SUMIF('klasyfikacja indywidualna'!$G$3:$G$105,E391,'klasyfikacja indywidualna'!$FN$3:$FN$105)</f>
        <v>0</v>
      </c>
      <c r="Q391" s="31" t="s">
        <v>18</v>
      </c>
      <c r="R391" s="30">
        <f>SUMIF('klasyfikacja indywidualna'!$G$3:$G$105,F391,'klasyfikacja indywidualna'!$FN$3:$FN$105)</f>
        <v>0</v>
      </c>
      <c r="S391" s="32">
        <f>2*SUMIF('klasyfikacja indywidualna'!$G$3:$G$105,E391,'klasyfikacja indywidualna'!$FK$3:$FK$105)+SUMIF('klasyfikacja indywidualna'!$G$3:$G$105,E391,'klasyfikacja indywidualna'!$FL$3:$FL$105)</f>
        <v>0</v>
      </c>
      <c r="T391" s="33">
        <f>2*SUMIF('klasyfikacja indywidualna'!$G$3:$G$105,F391,'klasyfikacja indywidualna'!$FK$3:$FK$105)+SUMIF('klasyfikacja indywidualna'!$G$3:$G$105,F391,'klasyfikacja indywidualna'!$FL$3:$FL$105)</f>
        <v>0</v>
      </c>
      <c r="U391" s="91" t="str">
        <f t="shared" si="132"/>
        <v/>
      </c>
      <c r="V391" s="35" t="str">
        <f t="shared" si="150"/>
        <v/>
      </c>
      <c r="W391" s="36"/>
      <c r="AD391" s="36"/>
    </row>
    <row r="392" spans="1:38" ht="12.95" customHeight="1" x14ac:dyDescent="0.25">
      <c r="A392" s="97">
        <v>30</v>
      </c>
      <c r="B392" s="21">
        <f t="shared" si="138"/>
        <v>361</v>
      </c>
      <c r="C392" s="21"/>
      <c r="D392" s="21" t="str">
        <f t="shared" si="147"/>
        <v>N</v>
      </c>
      <c r="E392" s="22"/>
      <c r="F392" s="22"/>
      <c r="G392" s="90"/>
      <c r="H392" s="24"/>
      <c r="I392" s="25"/>
      <c r="J392" s="26">
        <f t="shared" si="148"/>
        <v>0</v>
      </c>
      <c r="K392" s="27" t="s">
        <v>18</v>
      </c>
      <c r="L392" s="28">
        <f t="shared" si="149"/>
        <v>0</v>
      </c>
      <c r="M392" s="29">
        <f t="shared" si="128"/>
        <v>0</v>
      </c>
      <c r="N392" s="27" t="s">
        <v>18</v>
      </c>
      <c r="O392" s="30">
        <f t="shared" si="129"/>
        <v>0</v>
      </c>
      <c r="P392" s="29">
        <f>SUMIF('klasyfikacja indywidualna'!$G$3:$G$105,E392,'klasyfikacja indywidualna'!$FN$3:$FN$105)</f>
        <v>0</v>
      </c>
      <c r="Q392" s="31" t="s">
        <v>18</v>
      </c>
      <c r="R392" s="30">
        <f>SUMIF('klasyfikacja indywidualna'!$G$3:$G$105,F392,'klasyfikacja indywidualna'!$FN$3:$FN$105)</f>
        <v>0</v>
      </c>
      <c r="S392" s="32">
        <f>2*SUMIF('klasyfikacja indywidualna'!$G$3:$G$105,E392,'klasyfikacja indywidualna'!$FK$3:$FK$105)+SUMIF('klasyfikacja indywidualna'!$G$3:$G$105,E392,'klasyfikacja indywidualna'!$FL$3:$FL$105)</f>
        <v>0</v>
      </c>
      <c r="T392" s="33">
        <f>2*SUMIF('klasyfikacja indywidualna'!$G$3:$G$105,F392,'klasyfikacja indywidualna'!$FK$3:$FK$105)+SUMIF('klasyfikacja indywidualna'!$G$3:$G$105,F392,'klasyfikacja indywidualna'!$FL$3:$FL$105)</f>
        <v>0</v>
      </c>
      <c r="U392" s="91" t="str">
        <f t="shared" si="132"/>
        <v/>
      </c>
      <c r="V392" s="35" t="str">
        <f t="shared" si="150"/>
        <v/>
      </c>
      <c r="W392" s="36"/>
      <c r="AD392" s="36"/>
    </row>
    <row r="393" spans="1:38" ht="12.95" customHeight="1" x14ac:dyDescent="0.25">
      <c r="A393" s="97">
        <v>30</v>
      </c>
      <c r="B393" s="21">
        <f t="shared" si="138"/>
        <v>362</v>
      </c>
      <c r="C393" s="21"/>
      <c r="D393" s="21" t="str">
        <f t="shared" si="147"/>
        <v>N</v>
      </c>
      <c r="E393" s="22"/>
      <c r="F393" s="22"/>
      <c r="G393" s="90"/>
      <c r="H393" s="24"/>
      <c r="I393" s="25"/>
      <c r="J393" s="26">
        <f t="shared" si="148"/>
        <v>0</v>
      </c>
      <c r="K393" s="27" t="s">
        <v>18</v>
      </c>
      <c r="L393" s="28">
        <f t="shared" si="149"/>
        <v>0</v>
      </c>
      <c r="M393" s="29">
        <f t="shared" si="128"/>
        <v>0</v>
      </c>
      <c r="N393" s="27" t="s">
        <v>18</v>
      </c>
      <c r="O393" s="30">
        <f t="shared" si="129"/>
        <v>0</v>
      </c>
      <c r="P393" s="29">
        <f>SUMIF('klasyfikacja indywidualna'!$G$3:$G$105,E393,'klasyfikacja indywidualna'!$FN$3:$FN$105)</f>
        <v>0</v>
      </c>
      <c r="Q393" s="31" t="s">
        <v>18</v>
      </c>
      <c r="R393" s="30">
        <f>SUMIF('klasyfikacja indywidualna'!$G$3:$G$105,F393,'klasyfikacja indywidualna'!$FN$3:$FN$105)</f>
        <v>0</v>
      </c>
      <c r="S393" s="32">
        <f>2*SUMIF('klasyfikacja indywidualna'!$G$3:$G$105,E393,'klasyfikacja indywidualna'!$FK$3:$FK$105)+SUMIF('klasyfikacja indywidualna'!$G$3:$G$105,E393,'klasyfikacja indywidualna'!$FL$3:$FL$105)</f>
        <v>0</v>
      </c>
      <c r="T393" s="33">
        <f>2*SUMIF('klasyfikacja indywidualna'!$G$3:$G$105,F393,'klasyfikacja indywidualna'!$FK$3:$FK$105)+SUMIF('klasyfikacja indywidualna'!$G$3:$G$105,F393,'klasyfikacja indywidualna'!$FL$3:$FL$105)</f>
        <v>0</v>
      </c>
      <c r="U393" s="91" t="str">
        <f t="shared" si="132"/>
        <v/>
      </c>
      <c r="V393" s="35" t="str">
        <f t="shared" si="150"/>
        <v/>
      </c>
      <c r="W393" s="36"/>
      <c r="AD393" s="36"/>
    </row>
    <row r="394" spans="1:38" ht="12.95" customHeight="1" x14ac:dyDescent="0.25">
      <c r="A394" s="97">
        <v>30</v>
      </c>
      <c r="B394" s="21">
        <f t="shared" si="138"/>
        <v>363</v>
      </c>
      <c r="C394" s="21"/>
      <c r="D394" s="21" t="str">
        <f t="shared" si="147"/>
        <v>N</v>
      </c>
      <c r="E394" s="22"/>
      <c r="F394" s="22"/>
      <c r="G394" s="90"/>
      <c r="H394" s="24"/>
      <c r="I394" s="25"/>
      <c r="J394" s="26">
        <f t="shared" si="148"/>
        <v>0</v>
      </c>
      <c r="K394" s="27" t="s">
        <v>18</v>
      </c>
      <c r="L394" s="28">
        <f t="shared" si="149"/>
        <v>0</v>
      </c>
      <c r="M394" s="29">
        <f t="shared" si="128"/>
        <v>0</v>
      </c>
      <c r="N394" s="27" t="s">
        <v>18</v>
      </c>
      <c r="O394" s="30">
        <f t="shared" si="129"/>
        <v>0</v>
      </c>
      <c r="P394" s="29">
        <f>SUMIF('klasyfikacja indywidualna'!$G$3:$G$105,E394,'klasyfikacja indywidualna'!$FN$3:$FN$105)</f>
        <v>0</v>
      </c>
      <c r="Q394" s="31" t="s">
        <v>18</v>
      </c>
      <c r="R394" s="30">
        <f>SUMIF('klasyfikacja indywidualna'!$G$3:$G$105,F394,'klasyfikacja indywidualna'!$FN$3:$FN$105)</f>
        <v>0</v>
      </c>
      <c r="S394" s="32">
        <f>2*SUMIF('klasyfikacja indywidualna'!$G$3:$G$105,E394,'klasyfikacja indywidualna'!$FK$3:$FK$105)+SUMIF('klasyfikacja indywidualna'!$G$3:$G$105,E394,'klasyfikacja indywidualna'!$FL$3:$FL$105)</f>
        <v>0</v>
      </c>
      <c r="T394" s="33">
        <f>2*SUMIF('klasyfikacja indywidualna'!$G$3:$G$105,F394,'klasyfikacja indywidualna'!$FK$3:$FK$105)+SUMIF('klasyfikacja indywidualna'!$G$3:$G$105,F394,'klasyfikacja indywidualna'!$FL$3:$FL$105)</f>
        <v>0</v>
      </c>
      <c r="U394" s="91" t="str">
        <f t="shared" si="132"/>
        <v/>
      </c>
      <c r="V394" s="35" t="str">
        <f t="shared" si="150"/>
        <v/>
      </c>
      <c r="W394" s="36"/>
      <c r="AD394" s="36"/>
    </row>
    <row r="395" spans="1:38" ht="12.95" customHeight="1" x14ac:dyDescent="0.25">
      <c r="A395" s="97">
        <v>30</v>
      </c>
      <c r="B395" s="21">
        <f t="shared" si="138"/>
        <v>364</v>
      </c>
      <c r="C395" s="21"/>
      <c r="D395" s="21" t="str">
        <f t="shared" si="147"/>
        <v>N</v>
      </c>
      <c r="E395" s="22"/>
      <c r="F395" s="22"/>
      <c r="G395" s="90"/>
      <c r="H395" s="24"/>
      <c r="I395" s="25"/>
      <c r="J395" s="26">
        <f t="shared" si="148"/>
        <v>0</v>
      </c>
      <c r="K395" s="27" t="s">
        <v>18</v>
      </c>
      <c r="L395" s="28">
        <f t="shared" si="149"/>
        <v>0</v>
      </c>
      <c r="M395" s="29">
        <f t="shared" ref="M395:M396" si="151">IF(P395&gt;R395,S395+2,S395)</f>
        <v>0</v>
      </c>
      <c r="N395" s="27" t="s">
        <v>18</v>
      </c>
      <c r="O395" s="30">
        <f t="shared" ref="O395:O396" si="152">IF(R395&gt;P395,T395+2,T395)</f>
        <v>0</v>
      </c>
      <c r="P395" s="29">
        <f>SUMIF('klasyfikacja indywidualna'!$G$3:$G$105,E395,'klasyfikacja indywidualna'!$FN$3:$FN$105)</f>
        <v>0</v>
      </c>
      <c r="Q395" s="31" t="s">
        <v>18</v>
      </c>
      <c r="R395" s="30">
        <f>SUMIF('klasyfikacja indywidualna'!$G$3:$G$105,F395,'klasyfikacja indywidualna'!$FN$3:$FN$105)</f>
        <v>0</v>
      </c>
      <c r="S395" s="32">
        <f>2*SUMIF('klasyfikacja indywidualna'!$G$3:$G$105,E395,'klasyfikacja indywidualna'!$FK$3:$FK$105)+SUMIF('klasyfikacja indywidualna'!$G$3:$G$105,E395,'klasyfikacja indywidualna'!$FL$3:$FL$105)</f>
        <v>0</v>
      </c>
      <c r="T395" s="33">
        <f>2*SUMIF('klasyfikacja indywidualna'!$G$3:$G$105,F395,'klasyfikacja indywidualna'!$FK$3:$FK$105)+SUMIF('klasyfikacja indywidualna'!$G$3:$G$105,F395,'klasyfikacja indywidualna'!$FL$3:$FL$105)</f>
        <v>0</v>
      </c>
      <c r="U395" s="91" t="str">
        <f t="shared" si="132"/>
        <v/>
      </c>
      <c r="W395" s="36"/>
      <c r="AD395" s="36"/>
    </row>
    <row r="396" spans="1:38" ht="12.95" customHeight="1" thickBot="1" x14ac:dyDescent="0.3">
      <c r="A396" s="97">
        <v>30</v>
      </c>
      <c r="B396" s="21">
        <f t="shared" si="138"/>
        <v>365</v>
      </c>
      <c r="C396" s="21"/>
      <c r="D396" s="21" t="str">
        <f t="shared" si="147"/>
        <v>N</v>
      </c>
      <c r="E396" s="22"/>
      <c r="F396" s="22"/>
      <c r="G396" s="90"/>
      <c r="H396" s="24"/>
      <c r="I396" s="25"/>
      <c r="J396" s="98">
        <f t="shared" si="148"/>
        <v>0</v>
      </c>
      <c r="K396" s="99" t="s">
        <v>18</v>
      </c>
      <c r="L396" s="100">
        <f t="shared" si="149"/>
        <v>0</v>
      </c>
      <c r="M396" s="101">
        <f t="shared" si="151"/>
        <v>0</v>
      </c>
      <c r="N396" s="99" t="s">
        <v>18</v>
      </c>
      <c r="O396" s="102">
        <f t="shared" si="152"/>
        <v>0</v>
      </c>
      <c r="P396" s="101">
        <f>SUMIF('klasyfikacja indywidualna'!$G$3:$G$105,E396,'klasyfikacja indywidualna'!$FN$3:$FN$105)</f>
        <v>0</v>
      </c>
      <c r="Q396" s="103" t="s">
        <v>18</v>
      </c>
      <c r="R396" s="102">
        <f>SUMIF('klasyfikacja indywidualna'!$G$3:$G$105,F396,'klasyfikacja indywidualna'!$FN$3:$FN$105)</f>
        <v>0</v>
      </c>
      <c r="S396" s="32">
        <f>2*SUMIF('klasyfikacja indywidualna'!$G$3:$G$105,E396,'klasyfikacja indywidualna'!$FK$3:$FK$105)+SUMIF('klasyfikacja indywidualna'!$G$3:$G$105,E396,'klasyfikacja indywidualna'!$FL$3:$FL$105)</f>
        <v>0</v>
      </c>
      <c r="T396" s="33">
        <f>2*SUMIF('klasyfikacja indywidualna'!$G$3:$G$105,F396,'klasyfikacja indywidualna'!$FK$3:$FK$105)+SUMIF('klasyfikacja indywidualna'!$G$3:$G$105,F396,'klasyfikacja indywidualna'!$FL$3:$FL$105)</f>
        <v>0</v>
      </c>
      <c r="U396" s="91" t="str">
        <f t="shared" si="132"/>
        <v/>
      </c>
      <c r="AD396" s="36"/>
    </row>
    <row r="397" spans="1:38" s="68" customFormat="1" ht="6" customHeight="1" x14ac:dyDescent="0.2">
      <c r="A397" s="57"/>
      <c r="B397" s="58"/>
      <c r="C397" s="58"/>
      <c r="D397" s="58"/>
      <c r="E397" s="59"/>
      <c r="F397" s="59"/>
      <c r="G397" s="60"/>
      <c r="H397" s="58"/>
      <c r="I397" s="58"/>
      <c r="J397" s="104"/>
      <c r="K397" s="104"/>
      <c r="L397" s="104"/>
      <c r="M397" s="104"/>
      <c r="N397" s="104"/>
      <c r="O397" s="104"/>
      <c r="P397" s="104"/>
      <c r="Q397" s="104"/>
      <c r="R397" s="104"/>
      <c r="S397" s="62"/>
      <c r="T397" s="64"/>
      <c r="U397" s="65"/>
      <c r="V397" s="66"/>
      <c r="W397" s="36"/>
      <c r="X397" s="67"/>
      <c r="Y397" s="67"/>
      <c r="Z397" s="67"/>
      <c r="AD397" s="67"/>
      <c r="AG397" s="69"/>
      <c r="AH397" s="86"/>
      <c r="AI397" s="69"/>
      <c r="AJ397" s="69"/>
      <c r="AK397" s="70"/>
      <c r="AL397" s="70"/>
    </row>
  </sheetData>
  <autoFilter ref="A2:U397" xr:uid="{00000000-0009-0000-0000-000000000000}">
    <filterColumn colId="3">
      <filters blank="1">
        <filter val="N"/>
      </filters>
    </filterColumn>
  </autoFilter>
  <mergeCells count="3">
    <mergeCell ref="J1:L1"/>
    <mergeCell ref="M1:O1"/>
    <mergeCell ref="P1:R1"/>
  </mergeCells>
  <conditionalFormatting sqref="D3:I1048576">
    <cfRule type="expression" dxfId="122" priority="3">
      <formula>$D3="T"</formula>
    </cfRule>
    <cfRule type="expression" dxfId="123" priority="4">
      <formula>AND($G3&lt;NOW(),$G3&gt;0)</formula>
    </cfRule>
  </conditionalFormatting>
  <conditionalFormatting sqref="F327 E397:F397 E341:F341 E355:F355 E369:F369 E383:F383 E3:E340 E342:E354 E356:E368 E370:E382 E384:E396 E398:E1048576">
    <cfRule type="expression" dxfId="121" priority="6">
      <formula>$J3&gt;0</formula>
    </cfRule>
  </conditionalFormatting>
  <conditionalFormatting sqref="F3:F1048576">
    <cfRule type="expression" dxfId="120" priority="5">
      <formula>$L3&gt;0</formula>
    </cfRule>
  </conditionalFormatting>
  <conditionalFormatting sqref="B3:C144">
    <cfRule type="expression" dxfId="119" priority="7">
      <formula>$C3="II"</formula>
    </cfRule>
    <cfRule type="expression" dxfId="118" priority="8">
      <formula>$C3="I"</formula>
    </cfRule>
  </conditionalFormatting>
  <conditionalFormatting sqref="B146:C222">
    <cfRule type="expression" dxfId="117" priority="1">
      <formula>$C146="Z"</formula>
    </cfRule>
    <cfRule type="expression" dxfId="116" priority="2">
      <formula>$C146="C"</formula>
    </cfRule>
  </conditionalFormatting>
  <dataValidations count="1">
    <dataValidation type="list" allowBlank="1" showInputMessage="1" showErrorMessage="1" sqref="V1" xr:uid="{A3419ACF-982F-4EC0-A885-2A86F02CBBE3}">
      <formula1>$AH$1:$AH$27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6E77-4F13-43BD-BA67-82E1C4DEF393}">
  <sheetPr codeName="Arkusz3"/>
  <dimension ref="A1:S106"/>
  <sheetViews>
    <sheetView showGridLines="0" zoomScale="85" zoomScaleNormal="85" workbookViewId="0">
      <pane xSplit="4" ySplit="2" topLeftCell="E3" activePane="bottomRight" state="frozen"/>
      <selection activeCell="F178" sqref="F178"/>
      <selection pane="topRight" activeCell="F178" sqref="F178"/>
      <selection pane="bottomLeft" activeCell="F178" sqref="F178"/>
      <selection pane="bottomRight" activeCell="A2" sqref="A2"/>
    </sheetView>
  </sheetViews>
  <sheetFormatPr defaultColWidth="9.140625" defaultRowHeight="15" x14ac:dyDescent="0.25"/>
  <cols>
    <col min="1" max="1" width="6.5703125" style="110" bestFit="1" customWidth="1"/>
    <col min="2" max="3" width="4.28515625" style="110" hidden="1" customWidth="1"/>
    <col min="4" max="4" width="26.42578125" style="110" customWidth="1"/>
    <col min="5" max="5" width="11.85546875" style="110" customWidth="1"/>
    <col min="6" max="7" width="10.85546875" style="149" hidden="1" customWidth="1"/>
    <col min="8" max="8" width="12.140625" style="110" customWidth="1"/>
    <col min="9" max="9" width="10.85546875" style="110" customWidth="1"/>
    <col min="10" max="12" width="10.85546875" style="149" hidden="1" customWidth="1"/>
    <col min="13" max="13" width="10.85546875" style="110" customWidth="1"/>
    <col min="14" max="16" width="10.85546875" style="149" hidden="1" customWidth="1"/>
    <col min="17" max="17" width="10.85546875" style="150" customWidth="1"/>
    <col min="18" max="18" width="10.85546875" style="110" customWidth="1"/>
    <col min="19" max="23" width="9.140625" style="110"/>
    <col min="24" max="24" width="9" style="110" bestFit="1" customWidth="1"/>
    <col min="25" max="200" width="9.140625" style="110"/>
    <col min="201" max="236" width="9.140625" style="110" customWidth="1"/>
    <col min="237" max="16384" width="9.140625" style="110"/>
  </cols>
  <sheetData>
    <row r="1" spans="1:19" x14ac:dyDescent="0.25">
      <c r="A1" s="109"/>
      <c r="B1" s="109" t="s">
        <v>47</v>
      </c>
      <c r="D1" s="109"/>
      <c r="E1" s="109"/>
      <c r="F1" s="111"/>
      <c r="G1" s="111"/>
      <c r="H1" s="109"/>
      <c r="I1" s="109"/>
      <c r="J1" s="111"/>
      <c r="K1" s="111"/>
      <c r="L1" s="111"/>
      <c r="M1" s="109"/>
      <c r="N1" s="111"/>
      <c r="O1" s="111"/>
      <c r="P1" s="111"/>
      <c r="Q1" s="109"/>
    </row>
    <row r="2" spans="1:19" ht="51.75" x14ac:dyDescent="0.25">
      <c r="A2" s="112" t="s">
        <v>48</v>
      </c>
      <c r="B2" s="113" t="s">
        <v>2</v>
      </c>
      <c r="C2" s="113" t="s">
        <v>49</v>
      </c>
      <c r="D2" s="114" t="s">
        <v>50</v>
      </c>
      <c r="E2" s="115" t="s">
        <v>51</v>
      </c>
      <c r="F2" s="116"/>
      <c r="G2" s="116"/>
      <c r="H2" s="115" t="s">
        <v>52</v>
      </c>
      <c r="I2" s="115" t="s">
        <v>53</v>
      </c>
      <c r="J2" s="117" t="s">
        <v>54</v>
      </c>
      <c r="K2" s="116"/>
      <c r="L2" s="116"/>
      <c r="M2" s="115" t="s">
        <v>55</v>
      </c>
      <c r="N2" s="117" t="s">
        <v>56</v>
      </c>
      <c r="O2" s="116"/>
      <c r="P2" s="116"/>
      <c r="Q2" s="118" t="s">
        <v>57</v>
      </c>
      <c r="R2" s="119" t="s">
        <v>58</v>
      </c>
      <c r="S2"/>
    </row>
    <row r="3" spans="1:19" x14ac:dyDescent="0.25">
      <c r="A3" s="120">
        <v>1</v>
      </c>
      <c r="B3" s="121" t="s">
        <v>14</v>
      </c>
      <c r="C3" s="122" t="s">
        <v>23</v>
      </c>
      <c r="D3" s="122" t="s">
        <v>24</v>
      </c>
      <c r="E3" s="123">
        <v>23</v>
      </c>
      <c r="F3" s="124"/>
      <c r="G3" s="124"/>
      <c r="H3" s="125">
        <v>15</v>
      </c>
      <c r="I3" s="126">
        <v>170</v>
      </c>
      <c r="J3" s="127">
        <v>14</v>
      </c>
      <c r="K3" s="124"/>
      <c r="L3" s="128"/>
      <c r="M3" s="129">
        <v>18674.5</v>
      </c>
      <c r="N3" s="127">
        <v>22362</v>
      </c>
      <c r="O3" s="130"/>
      <c r="P3" s="131"/>
      <c r="Q3" s="132">
        <v>0.93333333333333335</v>
      </c>
      <c r="R3" s="133">
        <v>1490.8</v>
      </c>
      <c r="S3" s="134"/>
    </row>
    <row r="4" spans="1:19" x14ac:dyDescent="0.25">
      <c r="A4" s="120">
        <v>2</v>
      </c>
      <c r="B4" s="135" t="s">
        <v>20</v>
      </c>
      <c r="C4" s="122" t="s">
        <v>23</v>
      </c>
      <c r="D4" s="122" t="s">
        <v>35</v>
      </c>
      <c r="E4" s="123">
        <v>17</v>
      </c>
      <c r="F4" s="124"/>
      <c r="G4" s="124"/>
      <c r="H4" s="125">
        <v>15</v>
      </c>
      <c r="I4" s="126">
        <v>137.5</v>
      </c>
      <c r="J4" s="127">
        <v>11</v>
      </c>
      <c r="K4" s="124"/>
      <c r="L4" s="128"/>
      <c r="M4" s="129">
        <v>17377.5</v>
      </c>
      <c r="N4" s="127">
        <v>20798</v>
      </c>
      <c r="O4" s="130"/>
      <c r="P4" s="131"/>
      <c r="Q4" s="132">
        <v>0.73333333333333328</v>
      </c>
      <c r="R4" s="133">
        <v>1386.5333333333333</v>
      </c>
      <c r="S4" s="134"/>
    </row>
    <row r="5" spans="1:19" x14ac:dyDescent="0.25">
      <c r="A5" s="120">
        <v>3</v>
      </c>
      <c r="B5" s="135" t="s">
        <v>14</v>
      </c>
      <c r="C5" s="122" t="s">
        <v>36</v>
      </c>
      <c r="D5" s="122" t="s">
        <v>37</v>
      </c>
      <c r="E5" s="123">
        <v>15</v>
      </c>
      <c r="F5" s="124"/>
      <c r="G5" s="124"/>
      <c r="H5" s="125">
        <v>14</v>
      </c>
      <c r="I5" s="126">
        <v>126</v>
      </c>
      <c r="J5" s="127">
        <v>8</v>
      </c>
      <c r="K5" s="124"/>
      <c r="L5" s="128"/>
      <c r="M5" s="129">
        <v>14047</v>
      </c>
      <c r="N5" s="127">
        <v>17880</v>
      </c>
      <c r="O5" s="130"/>
      <c r="P5" s="131"/>
      <c r="Q5" s="132">
        <v>0.5714285714285714</v>
      </c>
      <c r="R5" s="133">
        <v>1277.1428571428571</v>
      </c>
      <c r="S5" s="134"/>
    </row>
    <row r="6" spans="1:19" x14ac:dyDescent="0.25">
      <c r="A6" s="120">
        <v>4</v>
      </c>
      <c r="B6" s="135" t="s">
        <v>20</v>
      </c>
      <c r="C6" s="122" t="s">
        <v>23</v>
      </c>
      <c r="D6" s="122" t="s">
        <v>33</v>
      </c>
      <c r="E6" s="123">
        <v>15</v>
      </c>
      <c r="F6" s="124"/>
      <c r="G6" s="124"/>
      <c r="H6" s="125">
        <v>14</v>
      </c>
      <c r="I6" s="126">
        <v>122.5</v>
      </c>
      <c r="J6" s="127">
        <v>10</v>
      </c>
      <c r="K6" s="124"/>
      <c r="L6" s="128"/>
      <c r="M6" s="129">
        <v>15145.5</v>
      </c>
      <c r="N6" s="127">
        <v>18567</v>
      </c>
      <c r="O6" s="130"/>
      <c r="P6" s="131"/>
      <c r="Q6" s="132">
        <v>0.7142857142857143</v>
      </c>
      <c r="R6" s="133">
        <v>1326.2142857142858</v>
      </c>
      <c r="S6" s="134"/>
    </row>
    <row r="7" spans="1:19" x14ac:dyDescent="0.25">
      <c r="A7" s="120">
        <v>5</v>
      </c>
      <c r="B7" s="121" t="s">
        <v>14</v>
      </c>
      <c r="C7" s="122" t="s">
        <v>23</v>
      </c>
      <c r="D7" s="122" t="s">
        <v>30</v>
      </c>
      <c r="E7" s="123">
        <v>15</v>
      </c>
      <c r="F7" s="124"/>
      <c r="G7" s="124"/>
      <c r="H7" s="125">
        <v>14</v>
      </c>
      <c r="I7" s="126">
        <v>120</v>
      </c>
      <c r="J7" s="127">
        <v>10</v>
      </c>
      <c r="K7" s="124"/>
      <c r="L7" s="128"/>
      <c r="M7" s="129">
        <v>15659.5</v>
      </c>
      <c r="N7" s="127">
        <v>19043</v>
      </c>
      <c r="O7" s="130"/>
      <c r="P7" s="131"/>
      <c r="Q7" s="132">
        <v>0.7142857142857143</v>
      </c>
      <c r="R7" s="133">
        <v>1360.2142857142858</v>
      </c>
      <c r="S7" s="134"/>
    </row>
    <row r="8" spans="1:19" x14ac:dyDescent="0.25">
      <c r="A8" s="120">
        <v>6</v>
      </c>
      <c r="B8" s="135" t="s">
        <v>20</v>
      </c>
      <c r="C8" s="122" t="s">
        <v>36</v>
      </c>
      <c r="D8" s="122" t="s">
        <v>46</v>
      </c>
      <c r="E8" s="123">
        <v>15</v>
      </c>
      <c r="F8" s="124"/>
      <c r="G8" s="124"/>
      <c r="H8" s="125">
        <v>14</v>
      </c>
      <c r="I8" s="126">
        <v>120</v>
      </c>
      <c r="J8" s="127">
        <v>8</v>
      </c>
      <c r="K8" s="124"/>
      <c r="L8" s="128"/>
      <c r="M8" s="129">
        <v>12991.5</v>
      </c>
      <c r="N8" s="127">
        <v>16544</v>
      </c>
      <c r="O8" s="130"/>
      <c r="P8" s="131"/>
      <c r="Q8" s="132">
        <v>0.5714285714285714</v>
      </c>
      <c r="R8" s="133">
        <v>1181.7142857142858</v>
      </c>
      <c r="S8" s="134"/>
    </row>
    <row r="9" spans="1:19" x14ac:dyDescent="0.25">
      <c r="A9" s="120">
        <v>7</v>
      </c>
      <c r="B9" s="121" t="s">
        <v>14</v>
      </c>
      <c r="C9" s="122" t="s">
        <v>23</v>
      </c>
      <c r="D9" s="122" t="s">
        <v>26</v>
      </c>
      <c r="E9" s="123">
        <v>15</v>
      </c>
      <c r="F9" s="124"/>
      <c r="G9" s="124"/>
      <c r="H9" s="125">
        <v>13</v>
      </c>
      <c r="I9" s="126">
        <v>116</v>
      </c>
      <c r="J9" s="127">
        <v>10</v>
      </c>
      <c r="K9" s="124"/>
      <c r="L9" s="128"/>
      <c r="M9" s="129">
        <v>14404</v>
      </c>
      <c r="N9" s="127">
        <v>17840</v>
      </c>
      <c r="O9" s="130"/>
      <c r="P9" s="131"/>
      <c r="Q9" s="132">
        <v>0.76923076923076927</v>
      </c>
      <c r="R9" s="133">
        <v>1372.3076923076924</v>
      </c>
      <c r="S9" s="134"/>
    </row>
    <row r="10" spans="1:19" x14ac:dyDescent="0.25">
      <c r="A10" s="120">
        <v>8</v>
      </c>
      <c r="B10" s="135" t="s">
        <v>20</v>
      </c>
      <c r="C10" s="122" t="s">
        <v>23</v>
      </c>
      <c r="D10" s="122" t="s">
        <v>25</v>
      </c>
      <c r="E10" s="123">
        <v>14</v>
      </c>
      <c r="F10" s="124"/>
      <c r="G10" s="124"/>
      <c r="H10" s="125">
        <v>14</v>
      </c>
      <c r="I10" s="126">
        <v>104</v>
      </c>
      <c r="J10" s="127">
        <v>9</v>
      </c>
      <c r="K10" s="124"/>
      <c r="L10" s="128"/>
      <c r="M10" s="129">
        <v>15155.5</v>
      </c>
      <c r="N10" s="127">
        <v>18411</v>
      </c>
      <c r="O10" s="130"/>
      <c r="P10" s="131"/>
      <c r="Q10" s="132">
        <v>0.6428571428571429</v>
      </c>
      <c r="R10" s="133">
        <v>1315.0714285714287</v>
      </c>
      <c r="S10" s="134"/>
    </row>
    <row r="11" spans="1:19" x14ac:dyDescent="0.25">
      <c r="A11" s="120">
        <v>9</v>
      </c>
      <c r="B11" s="135" t="s">
        <v>20</v>
      </c>
      <c r="C11" s="122" t="s">
        <v>23</v>
      </c>
      <c r="D11" s="122" t="s">
        <v>31</v>
      </c>
      <c r="E11" s="123">
        <v>13</v>
      </c>
      <c r="F11" s="124"/>
      <c r="G11" s="124"/>
      <c r="H11" s="125">
        <v>14</v>
      </c>
      <c r="I11" s="126">
        <v>120.5</v>
      </c>
      <c r="J11" s="127">
        <v>9</v>
      </c>
      <c r="K11" s="124"/>
      <c r="L11" s="128"/>
      <c r="M11" s="129">
        <v>14975.5</v>
      </c>
      <c r="N11" s="127">
        <v>18181</v>
      </c>
      <c r="O11" s="130"/>
      <c r="P11" s="131"/>
      <c r="Q11" s="132">
        <v>0.6428571428571429</v>
      </c>
      <c r="R11" s="133">
        <v>1298.6428571428571</v>
      </c>
      <c r="S11" s="134"/>
    </row>
    <row r="12" spans="1:19" x14ac:dyDescent="0.25">
      <c r="A12" s="120">
        <v>10</v>
      </c>
      <c r="B12" s="121" t="s">
        <v>14</v>
      </c>
      <c r="C12" s="122" t="s">
        <v>23</v>
      </c>
      <c r="D12" s="122" t="s">
        <v>28</v>
      </c>
      <c r="E12" s="123">
        <v>13</v>
      </c>
      <c r="F12" s="124"/>
      <c r="G12" s="124"/>
      <c r="H12" s="125">
        <v>12</v>
      </c>
      <c r="I12" s="126">
        <v>101</v>
      </c>
      <c r="J12" s="127">
        <v>9</v>
      </c>
      <c r="K12" s="124"/>
      <c r="L12" s="128"/>
      <c r="M12" s="129">
        <v>12438.5</v>
      </c>
      <c r="N12" s="127">
        <v>15755</v>
      </c>
      <c r="O12" s="130"/>
      <c r="P12" s="131"/>
      <c r="Q12" s="132">
        <v>0.75</v>
      </c>
      <c r="R12" s="133">
        <v>1312.9166666666667</v>
      </c>
      <c r="S12" s="134"/>
    </row>
    <row r="13" spans="1:19" x14ac:dyDescent="0.25">
      <c r="A13" s="120">
        <v>11</v>
      </c>
      <c r="B13" s="121" t="s">
        <v>14</v>
      </c>
      <c r="C13" s="122" t="s">
        <v>23</v>
      </c>
      <c r="D13" s="122" t="s">
        <v>32</v>
      </c>
      <c r="E13" s="123">
        <v>12</v>
      </c>
      <c r="F13" s="124"/>
      <c r="G13" s="124"/>
      <c r="H13" s="125">
        <v>15</v>
      </c>
      <c r="I13" s="126">
        <v>118</v>
      </c>
      <c r="J13" s="127">
        <v>8</v>
      </c>
      <c r="K13" s="124"/>
      <c r="L13" s="128"/>
      <c r="M13" s="129">
        <v>16899</v>
      </c>
      <c r="N13" s="127">
        <v>20366</v>
      </c>
      <c r="O13" s="130"/>
      <c r="P13" s="131"/>
      <c r="Q13" s="132">
        <v>0.53333333333333333</v>
      </c>
      <c r="R13" s="133">
        <v>1357.7333333333333</v>
      </c>
      <c r="S13" s="134"/>
    </row>
    <row r="14" spans="1:19" x14ac:dyDescent="0.25">
      <c r="A14" s="120">
        <v>12</v>
      </c>
      <c r="B14" s="135" t="s">
        <v>14</v>
      </c>
      <c r="C14" s="122" t="s">
        <v>36</v>
      </c>
      <c r="D14" s="122" t="s">
        <v>39</v>
      </c>
      <c r="E14" s="123">
        <v>12</v>
      </c>
      <c r="F14" s="124"/>
      <c r="G14" s="124"/>
      <c r="H14" s="125">
        <v>14</v>
      </c>
      <c r="I14" s="126">
        <v>108</v>
      </c>
      <c r="J14" s="127">
        <v>6</v>
      </c>
      <c r="K14" s="124"/>
      <c r="L14" s="128"/>
      <c r="M14" s="129">
        <v>13383</v>
      </c>
      <c r="N14" s="127">
        <v>16958</v>
      </c>
      <c r="O14" s="130"/>
      <c r="P14" s="131"/>
      <c r="Q14" s="132">
        <v>0.42857142857142855</v>
      </c>
      <c r="R14" s="133">
        <v>1211.2857142857142</v>
      </c>
      <c r="S14" s="134"/>
    </row>
    <row r="15" spans="1:19" x14ac:dyDescent="0.25">
      <c r="A15" s="120">
        <v>13</v>
      </c>
      <c r="B15" s="135" t="s">
        <v>20</v>
      </c>
      <c r="C15" s="122" t="s">
        <v>36</v>
      </c>
      <c r="D15" s="122" t="s">
        <v>42</v>
      </c>
      <c r="E15" s="123">
        <v>10</v>
      </c>
      <c r="F15" s="124"/>
      <c r="G15" s="124"/>
      <c r="H15" s="125">
        <v>15</v>
      </c>
      <c r="I15" s="126">
        <v>101</v>
      </c>
      <c r="J15" s="127">
        <v>5</v>
      </c>
      <c r="K15" s="124"/>
      <c r="L15" s="128"/>
      <c r="M15" s="129">
        <v>13901.5</v>
      </c>
      <c r="N15" s="127">
        <v>17392</v>
      </c>
      <c r="O15" s="130"/>
      <c r="P15" s="131"/>
      <c r="Q15" s="132">
        <v>0.33333333333333331</v>
      </c>
      <c r="R15" s="133">
        <v>1159.4666666666667</v>
      </c>
      <c r="S15" s="134"/>
    </row>
    <row r="16" spans="1:19" x14ac:dyDescent="0.25">
      <c r="A16" s="120">
        <v>14</v>
      </c>
      <c r="B16" s="121" t="s">
        <v>14</v>
      </c>
      <c r="C16" s="122" t="s">
        <v>23</v>
      </c>
      <c r="D16" s="122" t="s">
        <v>34</v>
      </c>
      <c r="E16" s="123">
        <v>9</v>
      </c>
      <c r="F16" s="124"/>
      <c r="G16" s="124"/>
      <c r="H16" s="125">
        <v>14</v>
      </c>
      <c r="I16" s="126">
        <v>96.5</v>
      </c>
      <c r="J16" s="127">
        <v>6</v>
      </c>
      <c r="K16" s="124"/>
      <c r="L16" s="128"/>
      <c r="M16" s="129">
        <v>14851.5</v>
      </c>
      <c r="N16" s="127">
        <v>18027</v>
      </c>
      <c r="O16" s="130"/>
      <c r="P16" s="131"/>
      <c r="Q16" s="132">
        <v>0.42857142857142855</v>
      </c>
      <c r="R16" s="133">
        <v>1287.6428571428571</v>
      </c>
      <c r="S16" s="134"/>
    </row>
    <row r="17" spans="1:19" x14ac:dyDescent="0.25">
      <c r="A17" s="120">
        <v>15</v>
      </c>
      <c r="B17" s="135" t="s">
        <v>20</v>
      </c>
      <c r="C17" s="122" t="s">
        <v>23</v>
      </c>
      <c r="D17" s="122" t="s">
        <v>29</v>
      </c>
      <c r="E17" s="123">
        <v>9</v>
      </c>
      <c r="F17" s="124"/>
      <c r="G17" s="124"/>
      <c r="H17" s="125">
        <v>13</v>
      </c>
      <c r="I17" s="126">
        <v>91.5</v>
      </c>
      <c r="J17" s="127">
        <v>7</v>
      </c>
      <c r="K17" s="124"/>
      <c r="L17" s="128"/>
      <c r="M17" s="129">
        <v>12855.5</v>
      </c>
      <c r="N17" s="127">
        <v>16105</v>
      </c>
      <c r="O17" s="130"/>
      <c r="P17" s="131"/>
      <c r="Q17" s="132">
        <v>0.53846153846153844</v>
      </c>
      <c r="R17" s="133">
        <v>1238.8461538461538</v>
      </c>
      <c r="S17" s="134"/>
    </row>
    <row r="18" spans="1:19" x14ac:dyDescent="0.25">
      <c r="A18" s="120">
        <v>16</v>
      </c>
      <c r="B18" s="135" t="s">
        <v>20</v>
      </c>
      <c r="C18" s="122" t="s">
        <v>23</v>
      </c>
      <c r="D18" s="122" t="s">
        <v>27</v>
      </c>
      <c r="E18" s="123">
        <v>9</v>
      </c>
      <c r="F18" s="124"/>
      <c r="G18" s="124"/>
      <c r="H18" s="125">
        <v>13</v>
      </c>
      <c r="I18" s="126">
        <v>87</v>
      </c>
      <c r="J18" s="127">
        <v>7</v>
      </c>
      <c r="K18" s="124"/>
      <c r="L18" s="128"/>
      <c r="M18" s="129">
        <v>13045.5</v>
      </c>
      <c r="N18" s="127">
        <v>16204</v>
      </c>
      <c r="O18" s="130"/>
      <c r="P18" s="131"/>
      <c r="Q18" s="132">
        <v>0.53846153846153844</v>
      </c>
      <c r="R18" s="133">
        <v>1246.4615384615386</v>
      </c>
      <c r="S18" s="134"/>
    </row>
    <row r="19" spans="1:19" x14ac:dyDescent="0.25">
      <c r="A19" s="120">
        <v>17</v>
      </c>
      <c r="B19" s="135" t="s">
        <v>14</v>
      </c>
      <c r="C19" s="122" t="s">
        <v>36</v>
      </c>
      <c r="D19" s="122" t="s">
        <v>41</v>
      </c>
      <c r="E19" s="123">
        <v>8</v>
      </c>
      <c r="F19" s="124"/>
      <c r="G19" s="124"/>
      <c r="H19" s="125">
        <v>15</v>
      </c>
      <c r="I19" s="126">
        <v>97</v>
      </c>
      <c r="J19" s="127">
        <v>4</v>
      </c>
      <c r="K19" s="124"/>
      <c r="L19" s="128"/>
      <c r="M19" s="129">
        <v>13568.5</v>
      </c>
      <c r="N19" s="127">
        <v>17021</v>
      </c>
      <c r="O19" s="130"/>
      <c r="P19" s="131"/>
      <c r="Q19" s="132">
        <v>0.26666666666666666</v>
      </c>
      <c r="R19" s="133">
        <v>1134.7333333333333</v>
      </c>
      <c r="S19" s="134"/>
    </row>
    <row r="20" spans="1:19" x14ac:dyDescent="0.25">
      <c r="A20" s="120">
        <v>18</v>
      </c>
      <c r="B20" s="135" t="s">
        <v>20</v>
      </c>
      <c r="C20" s="122" t="s">
        <v>36</v>
      </c>
      <c r="D20" s="122" t="s">
        <v>44</v>
      </c>
      <c r="E20" s="123">
        <v>8</v>
      </c>
      <c r="F20" s="124"/>
      <c r="G20" s="124"/>
      <c r="H20" s="125">
        <v>12</v>
      </c>
      <c r="I20" s="126">
        <v>85</v>
      </c>
      <c r="J20" s="127">
        <v>4</v>
      </c>
      <c r="K20" s="124"/>
      <c r="L20" s="128"/>
      <c r="M20" s="129">
        <v>11006.5</v>
      </c>
      <c r="N20" s="127">
        <v>14747</v>
      </c>
      <c r="O20" s="130"/>
      <c r="P20" s="131"/>
      <c r="Q20" s="132">
        <v>0.33333333333333331</v>
      </c>
      <c r="R20" s="133">
        <v>1228.9166666666667</v>
      </c>
      <c r="S20" s="134"/>
    </row>
    <row r="21" spans="1:19" x14ac:dyDescent="0.25">
      <c r="A21" s="120">
        <v>19</v>
      </c>
      <c r="B21" s="135" t="s">
        <v>20</v>
      </c>
      <c r="C21" s="122" t="s">
        <v>36</v>
      </c>
      <c r="D21" s="122" t="s">
        <v>40</v>
      </c>
      <c r="E21" s="123">
        <v>8</v>
      </c>
      <c r="F21" s="124"/>
      <c r="G21" s="124"/>
      <c r="H21" s="125">
        <v>14</v>
      </c>
      <c r="I21" s="126">
        <v>81</v>
      </c>
      <c r="J21" s="127">
        <v>4</v>
      </c>
      <c r="K21" s="124"/>
      <c r="L21" s="128"/>
      <c r="M21" s="129">
        <v>12373.5</v>
      </c>
      <c r="N21" s="127">
        <v>15729</v>
      </c>
      <c r="O21" s="130"/>
      <c r="P21" s="131"/>
      <c r="Q21" s="132">
        <v>0.2857142857142857</v>
      </c>
      <c r="R21" s="133">
        <v>1123.5</v>
      </c>
      <c r="S21" s="134"/>
    </row>
    <row r="22" spans="1:19" x14ac:dyDescent="0.25">
      <c r="A22" s="120">
        <v>20</v>
      </c>
      <c r="B22" s="135" t="s">
        <v>14</v>
      </c>
      <c r="C22" s="122" t="s">
        <v>36</v>
      </c>
      <c r="D22" s="122" t="s">
        <v>43</v>
      </c>
      <c r="E22" s="123">
        <v>4</v>
      </c>
      <c r="F22" s="124"/>
      <c r="G22" s="124"/>
      <c r="H22" s="125">
        <v>14</v>
      </c>
      <c r="I22" s="126">
        <v>40.5</v>
      </c>
      <c r="J22" s="127">
        <v>2</v>
      </c>
      <c r="K22" s="124"/>
      <c r="L22" s="128"/>
      <c r="M22" s="129">
        <v>10825</v>
      </c>
      <c r="N22" s="127">
        <v>13798</v>
      </c>
      <c r="O22" s="130"/>
      <c r="P22" s="131"/>
      <c r="Q22" s="132">
        <v>0.14285714285714285</v>
      </c>
      <c r="R22" s="133">
        <v>985.57142857142856</v>
      </c>
      <c r="S22" s="134"/>
    </row>
    <row r="23" spans="1:19" x14ac:dyDescent="0.25">
      <c r="A23" s="120">
        <v>21</v>
      </c>
      <c r="B23" s="135" t="s">
        <v>14</v>
      </c>
      <c r="C23" s="122" t="s">
        <v>36</v>
      </c>
      <c r="D23" s="122" t="s">
        <v>45</v>
      </c>
      <c r="E23" s="123">
        <v>2</v>
      </c>
      <c r="F23" s="124"/>
      <c r="G23" s="124"/>
      <c r="H23" s="125">
        <v>13</v>
      </c>
      <c r="I23" s="126">
        <v>55</v>
      </c>
      <c r="J23" s="127">
        <v>1</v>
      </c>
      <c r="K23" s="124"/>
      <c r="L23" s="128"/>
      <c r="M23" s="129">
        <v>10175.5</v>
      </c>
      <c r="N23" s="127">
        <v>13317</v>
      </c>
      <c r="O23" s="130"/>
      <c r="P23" s="131"/>
      <c r="Q23" s="132">
        <v>7.6923076923076927E-2</v>
      </c>
      <c r="R23" s="133">
        <v>1024.3846153846155</v>
      </c>
      <c r="S23" s="134"/>
    </row>
    <row r="24" spans="1:19" x14ac:dyDescent="0.25">
      <c r="A24" s="120">
        <v>22</v>
      </c>
      <c r="B24" s="135" t="s">
        <v>20</v>
      </c>
      <c r="C24" s="122" t="s">
        <v>36</v>
      </c>
      <c r="D24" s="122" t="s">
        <v>38</v>
      </c>
      <c r="E24" s="123">
        <v>0</v>
      </c>
      <c r="F24" s="124"/>
      <c r="G24" s="124"/>
      <c r="H24" s="125">
        <v>15</v>
      </c>
      <c r="I24" s="126">
        <v>16</v>
      </c>
      <c r="J24" s="127">
        <v>0</v>
      </c>
      <c r="K24" s="124"/>
      <c r="L24" s="128"/>
      <c r="M24" s="129">
        <v>9573</v>
      </c>
      <c r="N24" s="127">
        <v>11998</v>
      </c>
      <c r="O24" s="130"/>
      <c r="P24" s="131"/>
      <c r="Q24" s="132">
        <v>0</v>
      </c>
      <c r="R24" s="133">
        <v>799.86666666666667</v>
      </c>
      <c r="S24" s="134"/>
    </row>
    <row r="25" spans="1:19" ht="15" hidden="1" customHeight="1" x14ac:dyDescent="0.25">
      <c r="A25" s="136"/>
      <c r="B25" s="136"/>
      <c r="C25" s="136"/>
      <c r="D25" s="122" t="s">
        <v>15</v>
      </c>
      <c r="E25" s="137">
        <v>0</v>
      </c>
      <c r="F25" s="138" t="s">
        <v>18</v>
      </c>
      <c r="G25" s="139"/>
      <c r="H25" s="140">
        <v>0</v>
      </c>
      <c r="I25" s="141">
        <v>0</v>
      </c>
      <c r="J25" s="142" t="e">
        <v>#N/A</v>
      </c>
      <c r="K25" s="139"/>
      <c r="L25" s="138">
        <v>0</v>
      </c>
      <c r="M25" s="143">
        <v>0</v>
      </c>
      <c r="N25" s="142" t="e">
        <v>#N/A</v>
      </c>
      <c r="O25" s="144">
        <v>0</v>
      </c>
      <c r="P25" s="145">
        <v>0</v>
      </c>
      <c r="Q25" s="146" t="e">
        <v>#N/A</v>
      </c>
      <c r="R25" s="147" t="s">
        <v>144</v>
      </c>
    </row>
    <row r="26" spans="1:19" ht="15" hidden="1" customHeight="1" x14ac:dyDescent="0.25">
      <c r="A26" s="135"/>
      <c r="B26" s="135"/>
      <c r="C26" s="135"/>
      <c r="D26" s="122" t="s">
        <v>148</v>
      </c>
      <c r="E26" s="123">
        <v>0</v>
      </c>
      <c r="F26" s="128" t="s">
        <v>18</v>
      </c>
      <c r="G26" s="124"/>
      <c r="H26" s="148">
        <v>0</v>
      </c>
      <c r="I26" s="126">
        <v>0</v>
      </c>
      <c r="J26" s="142" t="e">
        <v>#N/A</v>
      </c>
      <c r="K26" s="124"/>
      <c r="L26" s="128">
        <v>0</v>
      </c>
      <c r="M26" s="129">
        <v>0</v>
      </c>
      <c r="N26" s="142" t="e">
        <v>#N/A</v>
      </c>
      <c r="O26" s="130">
        <v>0</v>
      </c>
      <c r="P26" s="131">
        <v>0</v>
      </c>
      <c r="Q26" s="132" t="e">
        <v>#N/A</v>
      </c>
      <c r="R26" s="133" t="s">
        <v>144</v>
      </c>
    </row>
    <row r="27" spans="1:19" ht="15" hidden="1" customHeight="1" x14ac:dyDescent="0.25">
      <c r="A27" s="135"/>
      <c r="B27" s="135"/>
      <c r="C27" s="135"/>
      <c r="D27" s="122" t="s">
        <v>147</v>
      </c>
      <c r="E27" s="123">
        <v>0</v>
      </c>
      <c r="F27" s="128" t="s">
        <v>18</v>
      </c>
      <c r="G27" s="124"/>
      <c r="H27" s="148">
        <v>0</v>
      </c>
      <c r="I27" s="126">
        <v>0</v>
      </c>
      <c r="J27" s="142" t="e">
        <v>#N/A</v>
      </c>
      <c r="K27" s="124"/>
      <c r="L27" s="128">
        <v>0</v>
      </c>
      <c r="M27" s="129">
        <v>0</v>
      </c>
      <c r="N27" s="142" t="e">
        <v>#N/A</v>
      </c>
      <c r="O27" s="130">
        <v>0</v>
      </c>
      <c r="P27" s="131">
        <v>0</v>
      </c>
      <c r="Q27" s="132" t="e">
        <v>#N/A</v>
      </c>
      <c r="R27" s="133" t="s">
        <v>144</v>
      </c>
    </row>
    <row r="28" spans="1:19" ht="15" hidden="1" customHeight="1" x14ac:dyDescent="0.25">
      <c r="A28" s="135"/>
      <c r="B28" s="135"/>
      <c r="C28" s="135"/>
      <c r="D28" s="122" t="s">
        <v>146</v>
      </c>
      <c r="E28" s="123">
        <v>0</v>
      </c>
      <c r="F28" s="128" t="s">
        <v>18</v>
      </c>
      <c r="G28" s="124"/>
      <c r="H28" s="148">
        <v>0</v>
      </c>
      <c r="I28" s="126">
        <v>0</v>
      </c>
      <c r="J28" s="142" t="e">
        <v>#N/A</v>
      </c>
      <c r="K28" s="124"/>
      <c r="L28" s="128">
        <v>0</v>
      </c>
      <c r="M28" s="129">
        <v>0</v>
      </c>
      <c r="N28" s="142" t="e">
        <v>#N/A</v>
      </c>
      <c r="O28" s="130">
        <v>0</v>
      </c>
      <c r="P28" s="131">
        <v>0</v>
      </c>
      <c r="Q28" s="132" t="e">
        <v>#N/A</v>
      </c>
      <c r="R28" s="133" t="s">
        <v>144</v>
      </c>
    </row>
    <row r="29" spans="1:19" x14ac:dyDescent="0.25">
      <c r="J29" s="142"/>
      <c r="N29" s="142"/>
    </row>
    <row r="30" spans="1:19" x14ac:dyDescent="0.25">
      <c r="Q30" s="110"/>
    </row>
    <row r="31" spans="1:19" ht="15" hidden="1" customHeight="1" x14ac:dyDescent="0.25">
      <c r="A31" s="109"/>
      <c r="B31" s="109"/>
      <c r="D31" s="109"/>
      <c r="E31" s="109"/>
      <c r="F31" s="111"/>
      <c r="G31" s="111"/>
      <c r="I31" s="109"/>
      <c r="J31" s="111"/>
      <c r="K31" s="111"/>
      <c r="L31" s="111"/>
      <c r="M31" s="109"/>
      <c r="N31" s="111"/>
      <c r="O31" s="111"/>
      <c r="P31" s="111"/>
    </row>
    <row r="32" spans="1:19" ht="42.75" hidden="1" customHeight="1" x14ac:dyDescent="0.25">
      <c r="A32" s="151"/>
      <c r="B32" s="151"/>
      <c r="C32" s="151"/>
      <c r="D32" s="152" t="s">
        <v>50</v>
      </c>
      <c r="E32" s="153" t="s">
        <v>51</v>
      </c>
      <c r="F32" s="154"/>
      <c r="G32" s="155"/>
      <c r="I32" s="153" t="s">
        <v>53</v>
      </c>
      <c r="J32" s="154"/>
      <c r="K32" s="154"/>
      <c r="L32" s="155"/>
      <c r="M32" s="153" t="s">
        <v>55</v>
      </c>
      <c r="N32" s="154"/>
      <c r="O32" s="154"/>
      <c r="P32" s="155"/>
      <c r="Q32" s="156" t="s">
        <v>57</v>
      </c>
      <c r="R32" s="157" t="s">
        <v>58</v>
      </c>
    </row>
    <row r="33" spans="1:18" ht="15" hidden="1" customHeight="1" x14ac:dyDescent="0.25">
      <c r="A33" s="135"/>
      <c r="B33" s="135"/>
      <c r="C33" s="135"/>
      <c r="D33" s="122"/>
      <c r="E33" s="123">
        <v>0</v>
      </c>
      <c r="F33" s="128" t="s">
        <v>18</v>
      </c>
      <c r="G33" s="124"/>
      <c r="I33" s="126">
        <v>0</v>
      </c>
      <c r="J33" s="128" t="s">
        <v>18</v>
      </c>
      <c r="K33" s="124">
        <v>0</v>
      </c>
      <c r="L33" s="128">
        <v>0</v>
      </c>
      <c r="M33" s="129">
        <v>0</v>
      </c>
      <c r="N33" s="128" t="s">
        <v>18</v>
      </c>
      <c r="O33" s="130">
        <v>0</v>
      </c>
      <c r="P33" s="131">
        <v>0</v>
      </c>
      <c r="Q33" s="132" t="s">
        <v>144</v>
      </c>
      <c r="R33" s="133" t="s">
        <v>144</v>
      </c>
    </row>
    <row r="34" spans="1:18" ht="15" hidden="1" customHeight="1" x14ac:dyDescent="0.25">
      <c r="A34" s="135"/>
      <c r="B34" s="135"/>
      <c r="C34" s="135"/>
      <c r="D34" s="122"/>
      <c r="E34" s="123">
        <v>0</v>
      </c>
      <c r="F34" s="128" t="s">
        <v>18</v>
      </c>
      <c r="G34" s="158"/>
      <c r="I34" s="126">
        <v>0</v>
      </c>
      <c r="J34" s="128" t="s">
        <v>18</v>
      </c>
      <c r="K34" s="124">
        <v>0</v>
      </c>
      <c r="L34" s="128">
        <v>0</v>
      </c>
      <c r="M34" s="129">
        <v>0</v>
      </c>
      <c r="N34" s="128" t="s">
        <v>18</v>
      </c>
      <c r="O34" s="130">
        <v>0</v>
      </c>
      <c r="P34" s="131">
        <v>0</v>
      </c>
      <c r="Q34" s="132" t="s">
        <v>144</v>
      </c>
      <c r="R34" s="133" t="s">
        <v>144</v>
      </c>
    </row>
    <row r="35" spans="1:18" ht="15" hidden="1" customHeight="1" x14ac:dyDescent="0.25">
      <c r="A35" s="135"/>
      <c r="B35" s="135"/>
      <c r="C35" s="135"/>
      <c r="D35" s="122"/>
      <c r="E35" s="123">
        <v>0</v>
      </c>
      <c r="F35" s="128" t="s">
        <v>18</v>
      </c>
      <c r="G35" s="124"/>
      <c r="I35" s="126">
        <v>0</v>
      </c>
      <c r="J35" s="128" t="s">
        <v>18</v>
      </c>
      <c r="K35" s="124">
        <v>0</v>
      </c>
      <c r="L35" s="128">
        <v>0</v>
      </c>
      <c r="M35" s="129">
        <v>0</v>
      </c>
      <c r="N35" s="128" t="s">
        <v>18</v>
      </c>
      <c r="O35" s="130">
        <v>0</v>
      </c>
      <c r="P35" s="131">
        <v>0</v>
      </c>
      <c r="Q35" s="132" t="s">
        <v>144</v>
      </c>
      <c r="R35" s="133" t="s">
        <v>144</v>
      </c>
    </row>
    <row r="36" spans="1:18" ht="15" hidden="1" customHeight="1" x14ac:dyDescent="0.25">
      <c r="A36" s="135"/>
      <c r="B36" s="135"/>
      <c r="C36" s="135"/>
      <c r="D36" s="122"/>
      <c r="E36" s="123">
        <v>0</v>
      </c>
      <c r="F36" s="128" t="s">
        <v>18</v>
      </c>
      <c r="G36" s="124"/>
      <c r="I36" s="126">
        <v>0</v>
      </c>
      <c r="J36" s="128" t="s">
        <v>18</v>
      </c>
      <c r="K36" s="124">
        <v>0</v>
      </c>
      <c r="L36" s="128">
        <v>0</v>
      </c>
      <c r="M36" s="129">
        <v>0</v>
      </c>
      <c r="N36" s="128" t="s">
        <v>18</v>
      </c>
      <c r="O36" s="130">
        <v>0</v>
      </c>
      <c r="P36" s="131">
        <v>0</v>
      </c>
      <c r="Q36" s="132" t="s">
        <v>144</v>
      </c>
      <c r="R36" s="133" t="s">
        <v>144</v>
      </c>
    </row>
    <row r="37" spans="1:18" ht="15" hidden="1" customHeight="1" x14ac:dyDescent="0.25">
      <c r="A37" s="135"/>
      <c r="B37" s="135"/>
      <c r="C37" s="135"/>
      <c r="D37" s="122"/>
      <c r="E37" s="123">
        <v>0</v>
      </c>
      <c r="F37" s="128" t="s">
        <v>18</v>
      </c>
      <c r="G37" s="124"/>
      <c r="I37" s="126">
        <v>0</v>
      </c>
      <c r="J37" s="128" t="s">
        <v>18</v>
      </c>
      <c r="K37" s="124">
        <v>0</v>
      </c>
      <c r="L37" s="128">
        <v>0</v>
      </c>
      <c r="M37" s="129">
        <v>0</v>
      </c>
      <c r="N37" s="128" t="s">
        <v>18</v>
      </c>
      <c r="O37" s="130">
        <v>0</v>
      </c>
      <c r="P37" s="131">
        <v>0</v>
      </c>
      <c r="Q37" s="132" t="s">
        <v>144</v>
      </c>
      <c r="R37" s="133" t="s">
        <v>144</v>
      </c>
    </row>
    <row r="38" spans="1:18" ht="15" hidden="1" customHeight="1" x14ac:dyDescent="0.25">
      <c r="A38" s="135"/>
      <c r="B38" s="135"/>
      <c r="C38" s="135"/>
      <c r="D38" s="122"/>
      <c r="E38" s="123">
        <v>0</v>
      </c>
      <c r="F38" s="128" t="s">
        <v>18</v>
      </c>
      <c r="G38" s="158"/>
      <c r="I38" s="126">
        <v>0</v>
      </c>
      <c r="J38" s="128" t="s">
        <v>18</v>
      </c>
      <c r="K38" s="124">
        <v>0</v>
      </c>
      <c r="L38" s="128">
        <v>0</v>
      </c>
      <c r="M38" s="129">
        <v>0</v>
      </c>
      <c r="N38" s="128" t="s">
        <v>18</v>
      </c>
      <c r="O38" s="130">
        <v>0</v>
      </c>
      <c r="P38" s="131">
        <v>0</v>
      </c>
      <c r="Q38" s="132" t="s">
        <v>144</v>
      </c>
      <c r="R38" s="133" t="s">
        <v>144</v>
      </c>
    </row>
    <row r="39" spans="1:18" ht="15" hidden="1" customHeight="1" x14ac:dyDescent="0.25">
      <c r="A39" s="135"/>
      <c r="B39" s="135"/>
      <c r="C39" s="135"/>
      <c r="D39" s="122"/>
      <c r="E39" s="123">
        <v>0</v>
      </c>
      <c r="F39" s="128" t="s">
        <v>18</v>
      </c>
      <c r="G39" s="124"/>
      <c r="I39" s="126">
        <v>0</v>
      </c>
      <c r="J39" s="128" t="s">
        <v>18</v>
      </c>
      <c r="K39" s="124">
        <v>0</v>
      </c>
      <c r="L39" s="128">
        <v>0</v>
      </c>
      <c r="M39" s="129">
        <v>0</v>
      </c>
      <c r="N39" s="128" t="s">
        <v>18</v>
      </c>
      <c r="O39" s="130">
        <v>0</v>
      </c>
      <c r="P39" s="131">
        <v>0</v>
      </c>
      <c r="Q39" s="132" t="s">
        <v>144</v>
      </c>
      <c r="R39" s="133" t="s">
        <v>144</v>
      </c>
    </row>
    <row r="40" spans="1:18" ht="15" hidden="1" customHeight="1" x14ac:dyDescent="0.25">
      <c r="A40" s="135"/>
      <c r="B40" s="135"/>
      <c r="C40" s="135"/>
      <c r="D40" s="122"/>
      <c r="E40" s="123">
        <v>0</v>
      </c>
      <c r="F40" s="128" t="s">
        <v>18</v>
      </c>
      <c r="G40" s="124"/>
      <c r="I40" s="126">
        <v>0</v>
      </c>
      <c r="J40" s="128" t="s">
        <v>18</v>
      </c>
      <c r="K40" s="124">
        <v>0</v>
      </c>
      <c r="L40" s="128">
        <v>0</v>
      </c>
      <c r="M40" s="129">
        <v>0</v>
      </c>
      <c r="N40" s="128" t="s">
        <v>18</v>
      </c>
      <c r="O40" s="130">
        <v>0</v>
      </c>
      <c r="P40" s="131">
        <v>0</v>
      </c>
      <c r="Q40" s="132" t="s">
        <v>144</v>
      </c>
      <c r="R40" s="133" t="s">
        <v>144</v>
      </c>
    </row>
    <row r="41" spans="1:18" ht="15" hidden="1" customHeight="1" x14ac:dyDescent="0.25">
      <c r="A41" s="135"/>
      <c r="B41" s="135"/>
      <c r="C41" s="135"/>
      <c r="D41" s="122"/>
      <c r="E41" s="123">
        <v>0</v>
      </c>
      <c r="F41" s="128" t="s">
        <v>18</v>
      </c>
      <c r="G41" s="124"/>
      <c r="I41" s="126">
        <v>0</v>
      </c>
      <c r="J41" s="128" t="s">
        <v>18</v>
      </c>
      <c r="K41" s="124">
        <v>0</v>
      </c>
      <c r="L41" s="128">
        <v>0</v>
      </c>
      <c r="M41" s="129">
        <v>0</v>
      </c>
      <c r="N41" s="128" t="s">
        <v>18</v>
      </c>
      <c r="O41" s="130">
        <v>0</v>
      </c>
      <c r="P41" s="131">
        <v>0</v>
      </c>
      <c r="Q41" s="132" t="s">
        <v>144</v>
      </c>
      <c r="R41" s="133" t="s">
        <v>144</v>
      </c>
    </row>
    <row r="42" spans="1:18" ht="15" hidden="1" customHeight="1" x14ac:dyDescent="0.25">
      <c r="A42" s="135"/>
      <c r="B42" s="135"/>
      <c r="C42" s="135"/>
      <c r="D42" s="122"/>
      <c r="E42" s="123">
        <v>0</v>
      </c>
      <c r="F42" s="128" t="s">
        <v>18</v>
      </c>
      <c r="G42" s="158"/>
      <c r="I42" s="126">
        <v>0</v>
      </c>
      <c r="J42" s="128" t="s">
        <v>18</v>
      </c>
      <c r="K42" s="124">
        <v>0</v>
      </c>
      <c r="L42" s="128">
        <v>0</v>
      </c>
      <c r="M42" s="129">
        <v>0</v>
      </c>
      <c r="N42" s="128" t="s">
        <v>18</v>
      </c>
      <c r="O42" s="130">
        <v>0</v>
      </c>
      <c r="P42" s="131">
        <v>0</v>
      </c>
      <c r="Q42" s="132" t="s">
        <v>144</v>
      </c>
      <c r="R42" s="133" t="s">
        <v>144</v>
      </c>
    </row>
    <row r="43" spans="1:18" ht="15" hidden="1" customHeight="1" x14ac:dyDescent="0.25">
      <c r="A43" s="135"/>
      <c r="B43" s="135"/>
      <c r="C43" s="135"/>
      <c r="D43" s="122"/>
      <c r="E43" s="123">
        <v>0</v>
      </c>
      <c r="F43" s="128" t="s">
        <v>18</v>
      </c>
      <c r="G43" s="124"/>
      <c r="I43" s="126">
        <v>0</v>
      </c>
      <c r="J43" s="128" t="s">
        <v>18</v>
      </c>
      <c r="K43" s="124">
        <v>0</v>
      </c>
      <c r="L43" s="128">
        <v>0</v>
      </c>
      <c r="M43" s="129">
        <v>0</v>
      </c>
      <c r="N43" s="128" t="s">
        <v>18</v>
      </c>
      <c r="O43" s="130">
        <v>0</v>
      </c>
      <c r="P43" s="131">
        <v>0</v>
      </c>
      <c r="Q43" s="132" t="s">
        <v>144</v>
      </c>
      <c r="R43" s="133" t="s">
        <v>144</v>
      </c>
    </row>
    <row r="44" spans="1:18" ht="15" hidden="1" customHeight="1" x14ac:dyDescent="0.25">
      <c r="A44" s="135"/>
      <c r="B44" s="135"/>
      <c r="C44" s="135"/>
      <c r="D44" s="122"/>
      <c r="E44" s="123">
        <v>0</v>
      </c>
      <c r="F44" s="128" t="s">
        <v>18</v>
      </c>
      <c r="G44" s="124"/>
      <c r="I44" s="126">
        <v>0</v>
      </c>
      <c r="J44" s="128" t="s">
        <v>18</v>
      </c>
      <c r="K44" s="124">
        <v>0</v>
      </c>
      <c r="L44" s="128">
        <v>0</v>
      </c>
      <c r="M44" s="129">
        <v>0</v>
      </c>
      <c r="N44" s="128" t="s">
        <v>18</v>
      </c>
      <c r="O44" s="130">
        <v>0</v>
      </c>
      <c r="P44" s="131">
        <v>0</v>
      </c>
      <c r="Q44" s="132" t="s">
        <v>144</v>
      </c>
      <c r="R44" s="133" t="s">
        <v>144</v>
      </c>
    </row>
    <row r="45" spans="1:18" ht="15" hidden="1" customHeight="1" x14ac:dyDescent="0.25">
      <c r="A45" s="135"/>
      <c r="B45" s="135"/>
      <c r="C45" s="135"/>
      <c r="D45" s="122"/>
      <c r="E45" s="123">
        <v>0</v>
      </c>
      <c r="F45" s="128" t="s">
        <v>18</v>
      </c>
      <c r="G45" s="124"/>
      <c r="I45" s="126">
        <v>0</v>
      </c>
      <c r="J45" s="128" t="s">
        <v>18</v>
      </c>
      <c r="K45" s="124">
        <v>0</v>
      </c>
      <c r="L45" s="128">
        <v>0</v>
      </c>
      <c r="M45" s="129">
        <v>0</v>
      </c>
      <c r="N45" s="128" t="s">
        <v>18</v>
      </c>
      <c r="O45" s="130">
        <v>0</v>
      </c>
      <c r="P45" s="131">
        <v>0</v>
      </c>
      <c r="Q45" s="132" t="s">
        <v>144</v>
      </c>
      <c r="R45" s="133" t="s">
        <v>144</v>
      </c>
    </row>
    <row r="46" spans="1:18" ht="15" hidden="1" customHeight="1" x14ac:dyDescent="0.25">
      <c r="A46" s="135"/>
      <c r="B46" s="135"/>
      <c r="C46" s="135"/>
      <c r="D46" s="122"/>
      <c r="E46" s="123">
        <v>0</v>
      </c>
      <c r="F46" s="128" t="s">
        <v>18</v>
      </c>
      <c r="G46" s="158"/>
      <c r="I46" s="126">
        <v>0</v>
      </c>
      <c r="J46" s="128" t="s">
        <v>18</v>
      </c>
      <c r="K46" s="124">
        <v>0</v>
      </c>
      <c r="L46" s="128">
        <v>0</v>
      </c>
      <c r="M46" s="129">
        <v>0</v>
      </c>
      <c r="N46" s="128" t="s">
        <v>18</v>
      </c>
      <c r="O46" s="130">
        <v>0</v>
      </c>
      <c r="P46" s="131">
        <v>0</v>
      </c>
      <c r="Q46" s="132" t="s">
        <v>144</v>
      </c>
      <c r="R46" s="133" t="s">
        <v>144</v>
      </c>
    </row>
    <row r="47" spans="1:18" ht="15" hidden="1" customHeight="1" x14ac:dyDescent="0.25">
      <c r="A47" s="135"/>
      <c r="B47" s="135"/>
      <c r="C47" s="135"/>
      <c r="D47" s="122"/>
      <c r="E47" s="123">
        <v>0</v>
      </c>
      <c r="F47" s="128" t="s">
        <v>18</v>
      </c>
      <c r="G47" s="124"/>
      <c r="I47" s="126">
        <v>0</v>
      </c>
      <c r="J47" s="128" t="s">
        <v>18</v>
      </c>
      <c r="K47" s="124">
        <v>0</v>
      </c>
      <c r="L47" s="128">
        <v>0</v>
      </c>
      <c r="M47" s="129">
        <v>0</v>
      </c>
      <c r="N47" s="128" t="s">
        <v>18</v>
      </c>
      <c r="O47" s="130">
        <v>0</v>
      </c>
      <c r="P47" s="131">
        <v>0</v>
      </c>
      <c r="Q47" s="132" t="s">
        <v>144</v>
      </c>
      <c r="R47" s="133" t="s">
        <v>144</v>
      </c>
    </row>
    <row r="48" spans="1:18" ht="15" hidden="1" customHeight="1" x14ac:dyDescent="0.25">
      <c r="A48" s="135"/>
      <c r="B48" s="135"/>
      <c r="C48" s="135"/>
      <c r="D48" s="122"/>
      <c r="E48" s="123">
        <v>0</v>
      </c>
      <c r="F48" s="128" t="s">
        <v>18</v>
      </c>
      <c r="G48" s="124"/>
      <c r="I48" s="126">
        <v>0</v>
      </c>
      <c r="J48" s="128" t="s">
        <v>18</v>
      </c>
      <c r="K48" s="124">
        <v>0</v>
      </c>
      <c r="L48" s="128">
        <v>0</v>
      </c>
      <c r="M48" s="129">
        <v>0</v>
      </c>
      <c r="N48" s="128" t="s">
        <v>18</v>
      </c>
      <c r="O48" s="130">
        <v>0</v>
      </c>
      <c r="P48" s="131">
        <v>0</v>
      </c>
      <c r="Q48" s="132" t="s">
        <v>144</v>
      </c>
      <c r="R48" s="133" t="s">
        <v>144</v>
      </c>
    </row>
    <row r="49" spans="1:18" ht="15" hidden="1" customHeight="1" x14ac:dyDescent="0.25">
      <c r="A49" s="135"/>
      <c r="B49" s="135"/>
      <c r="C49" s="135"/>
      <c r="D49" s="122"/>
      <c r="E49" s="123">
        <v>0</v>
      </c>
      <c r="F49" s="128" t="s">
        <v>18</v>
      </c>
      <c r="G49" s="124"/>
      <c r="I49" s="126">
        <v>0</v>
      </c>
      <c r="J49" s="128" t="s">
        <v>18</v>
      </c>
      <c r="K49" s="124">
        <v>0</v>
      </c>
      <c r="L49" s="128">
        <v>0</v>
      </c>
      <c r="M49" s="129">
        <v>0</v>
      </c>
      <c r="N49" s="128" t="s">
        <v>18</v>
      </c>
      <c r="O49" s="130">
        <v>0</v>
      </c>
      <c r="P49" s="131">
        <v>0</v>
      </c>
      <c r="Q49" s="132" t="s">
        <v>144</v>
      </c>
      <c r="R49" s="133" t="s">
        <v>144</v>
      </c>
    </row>
    <row r="50" spans="1:18" ht="15" hidden="1" customHeight="1" x14ac:dyDescent="0.25"/>
    <row r="51" spans="1:18" ht="15" hidden="1" customHeight="1" x14ac:dyDescent="0.25"/>
    <row r="52" spans="1:18" ht="15" hidden="1" customHeight="1" x14ac:dyDescent="0.25"/>
    <row r="53" spans="1:18" ht="15" hidden="1" customHeight="1" x14ac:dyDescent="0.25">
      <c r="A53" s="109"/>
      <c r="B53" s="109"/>
      <c r="D53" s="109"/>
      <c r="E53" s="109"/>
      <c r="F53" s="111"/>
      <c r="G53" s="111"/>
      <c r="I53" s="109"/>
      <c r="J53" s="111"/>
      <c r="K53" s="111"/>
      <c r="L53" s="111"/>
      <c r="M53" s="109"/>
      <c r="N53" s="111"/>
      <c r="O53" s="111"/>
      <c r="P53" s="111"/>
    </row>
    <row r="54" spans="1:18" ht="42.75" hidden="1" customHeight="1" x14ac:dyDescent="0.25">
      <c r="A54" s="151"/>
      <c r="B54" s="151"/>
      <c r="C54" s="151"/>
      <c r="D54" s="152" t="s">
        <v>50</v>
      </c>
      <c r="E54" s="153" t="s">
        <v>51</v>
      </c>
      <c r="F54" s="154"/>
      <c r="G54" s="155"/>
      <c r="I54" s="153" t="s">
        <v>53</v>
      </c>
      <c r="J54" s="154"/>
      <c r="K54" s="154"/>
      <c r="L54" s="155"/>
      <c r="M54" s="153" t="s">
        <v>55</v>
      </c>
      <c r="N54" s="154"/>
      <c r="O54" s="154"/>
      <c r="P54" s="155"/>
      <c r="Q54" s="156" t="s">
        <v>57</v>
      </c>
      <c r="R54" s="157" t="s">
        <v>58</v>
      </c>
    </row>
    <row r="55" spans="1:18" ht="15" hidden="1" customHeight="1" x14ac:dyDescent="0.25">
      <c r="A55" s="135"/>
      <c r="B55" s="135"/>
      <c r="C55" s="135"/>
      <c r="D55" s="122"/>
      <c r="E55" s="123">
        <v>0</v>
      </c>
      <c r="F55" s="128" t="s">
        <v>18</v>
      </c>
      <c r="G55" s="124"/>
      <c r="I55" s="126">
        <v>0</v>
      </c>
      <c r="J55" s="128" t="s">
        <v>18</v>
      </c>
      <c r="K55" s="124">
        <v>0</v>
      </c>
      <c r="L55" s="128">
        <v>0</v>
      </c>
      <c r="M55" s="129">
        <v>0</v>
      </c>
      <c r="N55" s="128" t="s">
        <v>18</v>
      </c>
      <c r="O55" s="130">
        <v>0</v>
      </c>
      <c r="P55" s="131">
        <v>0</v>
      </c>
      <c r="Q55" s="132" t="s">
        <v>144</v>
      </c>
      <c r="R55" s="133" t="s">
        <v>144</v>
      </c>
    </row>
    <row r="56" spans="1:18" ht="15" hidden="1" customHeight="1" x14ac:dyDescent="0.25">
      <c r="A56" s="135"/>
      <c r="B56" s="135"/>
      <c r="C56" s="135"/>
      <c r="D56" s="122"/>
      <c r="E56" s="123">
        <v>0</v>
      </c>
      <c r="F56" s="128" t="s">
        <v>18</v>
      </c>
      <c r="G56" s="158"/>
      <c r="I56" s="126">
        <v>0</v>
      </c>
      <c r="J56" s="128" t="s">
        <v>18</v>
      </c>
      <c r="K56" s="124">
        <v>0</v>
      </c>
      <c r="L56" s="128">
        <v>0</v>
      </c>
      <c r="M56" s="129">
        <v>0</v>
      </c>
      <c r="N56" s="128" t="s">
        <v>18</v>
      </c>
      <c r="O56" s="130">
        <v>0</v>
      </c>
      <c r="P56" s="131">
        <v>0</v>
      </c>
      <c r="Q56" s="132" t="s">
        <v>144</v>
      </c>
      <c r="R56" s="133" t="s">
        <v>144</v>
      </c>
    </row>
    <row r="57" spans="1:18" ht="15" hidden="1" customHeight="1" x14ac:dyDescent="0.25">
      <c r="A57" s="135"/>
      <c r="B57" s="135"/>
      <c r="C57" s="135"/>
      <c r="D57" s="122"/>
      <c r="E57" s="123">
        <v>0</v>
      </c>
      <c r="F57" s="128" t="s">
        <v>18</v>
      </c>
      <c r="G57" s="124"/>
      <c r="I57" s="126">
        <v>0</v>
      </c>
      <c r="J57" s="128" t="s">
        <v>18</v>
      </c>
      <c r="K57" s="124">
        <v>0</v>
      </c>
      <c r="L57" s="128">
        <v>0</v>
      </c>
      <c r="M57" s="129">
        <v>0</v>
      </c>
      <c r="N57" s="128" t="s">
        <v>18</v>
      </c>
      <c r="O57" s="130">
        <v>0</v>
      </c>
      <c r="P57" s="131">
        <v>0</v>
      </c>
      <c r="Q57" s="132" t="s">
        <v>144</v>
      </c>
      <c r="R57" s="133" t="s">
        <v>144</v>
      </c>
    </row>
    <row r="58" spans="1:18" ht="15" hidden="1" customHeight="1" x14ac:dyDescent="0.25">
      <c r="A58" s="135"/>
      <c r="B58" s="135"/>
      <c r="C58" s="135"/>
      <c r="D58" s="122"/>
      <c r="E58" s="123">
        <v>0</v>
      </c>
      <c r="F58" s="128" t="s">
        <v>18</v>
      </c>
      <c r="G58" s="124"/>
      <c r="I58" s="126">
        <v>0</v>
      </c>
      <c r="J58" s="128" t="s">
        <v>18</v>
      </c>
      <c r="K58" s="124">
        <v>0</v>
      </c>
      <c r="L58" s="128">
        <v>0</v>
      </c>
      <c r="M58" s="129">
        <v>0</v>
      </c>
      <c r="N58" s="128" t="s">
        <v>18</v>
      </c>
      <c r="O58" s="130">
        <v>0</v>
      </c>
      <c r="P58" s="131">
        <v>0</v>
      </c>
      <c r="Q58" s="132" t="s">
        <v>144</v>
      </c>
      <c r="R58" s="133" t="s">
        <v>144</v>
      </c>
    </row>
    <row r="59" spans="1:18" ht="15" hidden="1" customHeight="1" x14ac:dyDescent="0.25">
      <c r="A59" s="135"/>
      <c r="B59" s="135"/>
      <c r="C59" s="135"/>
      <c r="D59" s="122"/>
      <c r="E59" s="123">
        <v>0</v>
      </c>
      <c r="F59" s="128" t="s">
        <v>18</v>
      </c>
      <c r="G59" s="124"/>
      <c r="I59" s="126">
        <v>0</v>
      </c>
      <c r="J59" s="128" t="s">
        <v>18</v>
      </c>
      <c r="K59" s="124">
        <v>0</v>
      </c>
      <c r="L59" s="128">
        <v>0</v>
      </c>
      <c r="M59" s="129">
        <v>0</v>
      </c>
      <c r="N59" s="128" t="s">
        <v>18</v>
      </c>
      <c r="O59" s="130">
        <v>0</v>
      </c>
      <c r="P59" s="131">
        <v>0</v>
      </c>
      <c r="Q59" s="132" t="s">
        <v>144</v>
      </c>
      <c r="R59" s="133" t="s">
        <v>144</v>
      </c>
    </row>
    <row r="60" spans="1:18" ht="15" hidden="1" customHeight="1" x14ac:dyDescent="0.25">
      <c r="A60" s="135"/>
      <c r="B60" s="135"/>
      <c r="C60" s="135"/>
      <c r="D60" s="122"/>
      <c r="E60" s="123">
        <v>0</v>
      </c>
      <c r="F60" s="128" t="s">
        <v>18</v>
      </c>
      <c r="G60" s="158"/>
      <c r="I60" s="126">
        <v>0</v>
      </c>
      <c r="J60" s="128" t="s">
        <v>18</v>
      </c>
      <c r="K60" s="124">
        <v>0</v>
      </c>
      <c r="L60" s="128">
        <v>0</v>
      </c>
      <c r="M60" s="129">
        <v>0</v>
      </c>
      <c r="N60" s="128" t="s">
        <v>18</v>
      </c>
      <c r="O60" s="130">
        <v>0</v>
      </c>
      <c r="P60" s="131">
        <v>0</v>
      </c>
      <c r="Q60" s="132" t="s">
        <v>144</v>
      </c>
      <c r="R60" s="133" t="s">
        <v>144</v>
      </c>
    </row>
    <row r="61" spans="1:18" ht="15" hidden="1" customHeight="1" x14ac:dyDescent="0.25">
      <c r="A61" s="135"/>
      <c r="B61" s="135"/>
      <c r="C61" s="135"/>
      <c r="D61" s="122"/>
      <c r="E61" s="123">
        <v>0</v>
      </c>
      <c r="F61" s="128" t="s">
        <v>18</v>
      </c>
      <c r="G61" s="124"/>
      <c r="I61" s="126">
        <v>0</v>
      </c>
      <c r="J61" s="128" t="s">
        <v>18</v>
      </c>
      <c r="K61" s="124">
        <v>0</v>
      </c>
      <c r="L61" s="128">
        <v>0</v>
      </c>
      <c r="M61" s="129">
        <v>0</v>
      </c>
      <c r="N61" s="128" t="s">
        <v>18</v>
      </c>
      <c r="O61" s="130">
        <v>0</v>
      </c>
      <c r="P61" s="131">
        <v>0</v>
      </c>
      <c r="Q61" s="132" t="s">
        <v>144</v>
      </c>
      <c r="R61" s="133" t="s">
        <v>144</v>
      </c>
    </row>
    <row r="62" spans="1:18" ht="15" hidden="1" customHeight="1" x14ac:dyDescent="0.25">
      <c r="A62" s="135"/>
      <c r="B62" s="135"/>
      <c r="C62" s="135"/>
      <c r="D62" s="122"/>
      <c r="E62" s="123">
        <v>0</v>
      </c>
      <c r="F62" s="128" t="s">
        <v>18</v>
      </c>
      <c r="G62" s="124"/>
      <c r="I62" s="126">
        <v>0</v>
      </c>
      <c r="J62" s="128" t="s">
        <v>18</v>
      </c>
      <c r="K62" s="124">
        <v>0</v>
      </c>
      <c r="L62" s="128">
        <v>0</v>
      </c>
      <c r="M62" s="129">
        <v>0</v>
      </c>
      <c r="N62" s="128" t="s">
        <v>18</v>
      </c>
      <c r="O62" s="130">
        <v>0</v>
      </c>
      <c r="P62" s="131">
        <v>0</v>
      </c>
      <c r="Q62" s="132" t="s">
        <v>144</v>
      </c>
      <c r="R62" s="133" t="s">
        <v>144</v>
      </c>
    </row>
    <row r="63" spans="1:18" ht="15" hidden="1" customHeight="1" x14ac:dyDescent="0.25">
      <c r="A63" s="135"/>
      <c r="B63" s="135"/>
      <c r="C63" s="135"/>
      <c r="D63" s="122"/>
      <c r="E63" s="123">
        <v>0</v>
      </c>
      <c r="F63" s="128" t="s">
        <v>18</v>
      </c>
      <c r="G63" s="124"/>
      <c r="I63" s="126">
        <v>0</v>
      </c>
      <c r="J63" s="128" t="s">
        <v>18</v>
      </c>
      <c r="K63" s="124">
        <v>0</v>
      </c>
      <c r="L63" s="128">
        <v>0</v>
      </c>
      <c r="M63" s="129">
        <v>0</v>
      </c>
      <c r="N63" s="128" t="s">
        <v>18</v>
      </c>
      <c r="O63" s="130">
        <v>0</v>
      </c>
      <c r="P63" s="131">
        <v>0</v>
      </c>
      <c r="Q63" s="132" t="s">
        <v>144</v>
      </c>
      <c r="R63" s="133" t="s">
        <v>144</v>
      </c>
    </row>
    <row r="64" spans="1:18" ht="15" hidden="1" customHeight="1" x14ac:dyDescent="0.25">
      <c r="A64" s="135"/>
      <c r="B64" s="135"/>
      <c r="C64" s="135"/>
      <c r="D64" s="122"/>
      <c r="E64" s="123">
        <v>0</v>
      </c>
      <c r="F64" s="128" t="s">
        <v>18</v>
      </c>
      <c r="G64" s="158"/>
      <c r="I64" s="126">
        <v>0</v>
      </c>
      <c r="J64" s="128" t="s">
        <v>18</v>
      </c>
      <c r="K64" s="124">
        <v>0</v>
      </c>
      <c r="L64" s="128">
        <v>0</v>
      </c>
      <c r="M64" s="129">
        <v>0</v>
      </c>
      <c r="N64" s="128" t="s">
        <v>18</v>
      </c>
      <c r="O64" s="130">
        <v>0</v>
      </c>
      <c r="P64" s="131">
        <v>0</v>
      </c>
      <c r="Q64" s="132" t="s">
        <v>144</v>
      </c>
      <c r="R64" s="133" t="s">
        <v>144</v>
      </c>
    </row>
    <row r="65" spans="1:18" ht="15" hidden="1" customHeight="1" x14ac:dyDescent="0.25">
      <c r="A65" s="135"/>
      <c r="B65" s="135"/>
      <c r="C65" s="135"/>
      <c r="D65" s="122"/>
      <c r="E65" s="123">
        <v>0</v>
      </c>
      <c r="F65" s="128" t="s">
        <v>18</v>
      </c>
      <c r="G65" s="124"/>
      <c r="I65" s="126">
        <v>0</v>
      </c>
      <c r="J65" s="128" t="s">
        <v>18</v>
      </c>
      <c r="K65" s="124">
        <v>0</v>
      </c>
      <c r="L65" s="128">
        <v>0</v>
      </c>
      <c r="M65" s="129">
        <v>0</v>
      </c>
      <c r="N65" s="128" t="s">
        <v>18</v>
      </c>
      <c r="O65" s="130">
        <v>0</v>
      </c>
      <c r="P65" s="131">
        <v>0</v>
      </c>
      <c r="Q65" s="132" t="s">
        <v>144</v>
      </c>
      <c r="R65" s="133" t="s">
        <v>144</v>
      </c>
    </row>
    <row r="66" spans="1:18" ht="15" hidden="1" customHeight="1" x14ac:dyDescent="0.25">
      <c r="A66" s="135"/>
      <c r="B66" s="135"/>
      <c r="C66" s="135"/>
      <c r="D66" s="122"/>
      <c r="E66" s="123">
        <v>0</v>
      </c>
      <c r="F66" s="128" t="s">
        <v>18</v>
      </c>
      <c r="G66" s="124"/>
      <c r="I66" s="126">
        <v>0</v>
      </c>
      <c r="J66" s="128" t="s">
        <v>18</v>
      </c>
      <c r="K66" s="124">
        <v>0</v>
      </c>
      <c r="L66" s="128">
        <v>0</v>
      </c>
      <c r="M66" s="129">
        <v>0</v>
      </c>
      <c r="N66" s="128" t="s">
        <v>18</v>
      </c>
      <c r="O66" s="130">
        <v>0</v>
      </c>
      <c r="P66" s="131">
        <v>0</v>
      </c>
      <c r="Q66" s="132" t="s">
        <v>144</v>
      </c>
      <c r="R66" s="133" t="s">
        <v>144</v>
      </c>
    </row>
    <row r="67" spans="1:18" ht="15" hidden="1" customHeight="1" x14ac:dyDescent="0.25">
      <c r="A67" s="135"/>
      <c r="B67" s="135"/>
      <c r="C67" s="135"/>
      <c r="D67" s="122"/>
      <c r="E67" s="123">
        <v>0</v>
      </c>
      <c r="F67" s="128" t="s">
        <v>18</v>
      </c>
      <c r="G67" s="124"/>
      <c r="I67" s="126">
        <v>0</v>
      </c>
      <c r="J67" s="128" t="s">
        <v>18</v>
      </c>
      <c r="K67" s="124">
        <v>0</v>
      </c>
      <c r="L67" s="128">
        <v>0</v>
      </c>
      <c r="M67" s="129">
        <v>0</v>
      </c>
      <c r="N67" s="128" t="s">
        <v>18</v>
      </c>
      <c r="O67" s="130">
        <v>0</v>
      </c>
      <c r="P67" s="131">
        <v>0</v>
      </c>
      <c r="Q67" s="132" t="s">
        <v>144</v>
      </c>
      <c r="R67" s="133" t="s">
        <v>144</v>
      </c>
    </row>
    <row r="68" spans="1:18" ht="15" hidden="1" customHeight="1" x14ac:dyDescent="0.25">
      <c r="A68" s="135"/>
      <c r="B68" s="135"/>
      <c r="C68" s="135"/>
      <c r="D68" s="122"/>
      <c r="E68" s="123">
        <v>0</v>
      </c>
      <c r="F68" s="128" t="s">
        <v>18</v>
      </c>
      <c r="G68" s="158"/>
      <c r="I68" s="126">
        <v>0</v>
      </c>
      <c r="J68" s="128" t="s">
        <v>18</v>
      </c>
      <c r="K68" s="124">
        <v>0</v>
      </c>
      <c r="L68" s="128">
        <v>0</v>
      </c>
      <c r="M68" s="129">
        <v>0</v>
      </c>
      <c r="N68" s="128" t="s">
        <v>18</v>
      </c>
      <c r="O68" s="130">
        <v>0</v>
      </c>
      <c r="P68" s="131">
        <v>0</v>
      </c>
      <c r="Q68" s="132" t="s">
        <v>144</v>
      </c>
      <c r="R68" s="133" t="s">
        <v>144</v>
      </c>
    </row>
    <row r="69" spans="1:18" ht="15" hidden="1" customHeight="1" x14ac:dyDescent="0.25">
      <c r="A69" s="135"/>
      <c r="B69" s="135"/>
      <c r="C69" s="135"/>
      <c r="D69" s="122"/>
      <c r="E69" s="123">
        <v>0</v>
      </c>
      <c r="F69" s="128" t="s">
        <v>18</v>
      </c>
      <c r="G69" s="124"/>
      <c r="I69" s="126">
        <v>0</v>
      </c>
      <c r="J69" s="128" t="s">
        <v>18</v>
      </c>
      <c r="K69" s="124">
        <v>0</v>
      </c>
      <c r="L69" s="128">
        <v>0</v>
      </c>
      <c r="M69" s="129">
        <v>0</v>
      </c>
      <c r="N69" s="128" t="s">
        <v>18</v>
      </c>
      <c r="O69" s="130">
        <v>0</v>
      </c>
      <c r="P69" s="131">
        <v>0</v>
      </c>
      <c r="Q69" s="132" t="s">
        <v>144</v>
      </c>
      <c r="R69" s="133" t="s">
        <v>144</v>
      </c>
    </row>
    <row r="70" spans="1:18" ht="15" hidden="1" customHeight="1" x14ac:dyDescent="0.25">
      <c r="A70" s="135"/>
      <c r="B70" s="135"/>
      <c r="C70" s="135"/>
      <c r="D70" s="122"/>
      <c r="E70" s="123">
        <v>0</v>
      </c>
      <c r="F70" s="128" t="s">
        <v>18</v>
      </c>
      <c r="G70" s="124"/>
      <c r="I70" s="126">
        <v>0</v>
      </c>
      <c r="J70" s="128" t="s">
        <v>18</v>
      </c>
      <c r="K70" s="124">
        <v>0</v>
      </c>
      <c r="L70" s="128">
        <v>0</v>
      </c>
      <c r="M70" s="129">
        <v>0</v>
      </c>
      <c r="N70" s="128" t="s">
        <v>18</v>
      </c>
      <c r="O70" s="130">
        <v>0</v>
      </c>
      <c r="P70" s="131">
        <v>0</v>
      </c>
      <c r="Q70" s="132" t="s">
        <v>144</v>
      </c>
      <c r="R70" s="133" t="s">
        <v>144</v>
      </c>
    </row>
    <row r="71" spans="1:18" ht="15" hidden="1" customHeight="1" x14ac:dyDescent="0.25"/>
    <row r="72" spans="1:18" ht="15" hidden="1" customHeight="1" x14ac:dyDescent="0.25"/>
    <row r="73" spans="1:18" ht="15" hidden="1" customHeight="1" x14ac:dyDescent="0.25"/>
    <row r="74" spans="1:18" ht="15" hidden="1" customHeight="1" x14ac:dyDescent="0.25"/>
    <row r="75" spans="1:18" ht="15" hidden="1" customHeight="1" x14ac:dyDescent="0.25">
      <c r="A75" s="109"/>
      <c r="B75" s="109"/>
      <c r="D75" s="109"/>
      <c r="E75" s="109"/>
      <c r="F75" s="111"/>
      <c r="G75" s="111"/>
      <c r="I75" s="109"/>
      <c r="J75" s="111"/>
      <c r="K75" s="111"/>
      <c r="L75" s="111"/>
      <c r="M75" s="109"/>
      <c r="N75" s="111"/>
      <c r="O75" s="111"/>
      <c r="P75" s="111"/>
    </row>
    <row r="76" spans="1:18" ht="42.75" hidden="1" customHeight="1" x14ac:dyDescent="0.25">
      <c r="A76" s="151"/>
      <c r="B76" s="151"/>
      <c r="C76" s="151"/>
      <c r="D76" s="152" t="s">
        <v>50</v>
      </c>
      <c r="E76" s="153" t="s">
        <v>51</v>
      </c>
      <c r="F76" s="154"/>
      <c r="G76" s="155"/>
      <c r="I76" s="153" t="s">
        <v>53</v>
      </c>
      <c r="J76" s="154"/>
      <c r="K76" s="154"/>
      <c r="L76" s="155"/>
      <c r="M76" s="153" t="s">
        <v>55</v>
      </c>
      <c r="N76" s="154"/>
      <c r="O76" s="154"/>
      <c r="P76" s="155"/>
      <c r="Q76" s="156" t="s">
        <v>57</v>
      </c>
      <c r="R76" s="157" t="s">
        <v>58</v>
      </c>
    </row>
    <row r="77" spans="1:18" ht="15" hidden="1" customHeight="1" x14ac:dyDescent="0.25">
      <c r="A77" s="135"/>
      <c r="B77" s="135"/>
      <c r="C77" s="135"/>
      <c r="D77" s="122"/>
      <c r="E77" s="123">
        <v>0</v>
      </c>
      <c r="F77" s="128" t="s">
        <v>18</v>
      </c>
      <c r="G77" s="124"/>
      <c r="I77" s="126">
        <v>0</v>
      </c>
      <c r="J77" s="128" t="s">
        <v>18</v>
      </c>
      <c r="K77" s="124">
        <v>0</v>
      </c>
      <c r="L77" s="128">
        <v>0</v>
      </c>
      <c r="M77" s="129">
        <v>0</v>
      </c>
      <c r="N77" s="128" t="s">
        <v>18</v>
      </c>
      <c r="O77" s="130">
        <v>0</v>
      </c>
      <c r="P77" s="131">
        <v>0</v>
      </c>
      <c r="Q77" s="132" t="s">
        <v>144</v>
      </c>
      <c r="R77" s="133" t="s">
        <v>144</v>
      </c>
    </row>
    <row r="78" spans="1:18" ht="15" hidden="1" customHeight="1" x14ac:dyDescent="0.25">
      <c r="A78" s="135"/>
      <c r="B78" s="135"/>
      <c r="C78" s="135"/>
      <c r="D78" s="122"/>
      <c r="E78" s="123">
        <v>0</v>
      </c>
      <c r="F78" s="128" t="s">
        <v>18</v>
      </c>
      <c r="G78" s="158"/>
      <c r="I78" s="126">
        <v>0</v>
      </c>
      <c r="J78" s="128" t="s">
        <v>18</v>
      </c>
      <c r="K78" s="124">
        <v>0</v>
      </c>
      <c r="L78" s="128">
        <v>0</v>
      </c>
      <c r="M78" s="129">
        <v>0</v>
      </c>
      <c r="N78" s="128" t="s">
        <v>18</v>
      </c>
      <c r="O78" s="130">
        <v>0</v>
      </c>
      <c r="P78" s="131">
        <v>0</v>
      </c>
      <c r="Q78" s="132" t="s">
        <v>144</v>
      </c>
      <c r="R78" s="133" t="s">
        <v>144</v>
      </c>
    </row>
    <row r="79" spans="1:18" ht="15" hidden="1" customHeight="1" x14ac:dyDescent="0.25">
      <c r="A79" s="135"/>
      <c r="B79" s="135"/>
      <c r="C79" s="135"/>
      <c r="D79" s="122"/>
      <c r="E79" s="123">
        <v>0</v>
      </c>
      <c r="F79" s="128" t="s">
        <v>18</v>
      </c>
      <c r="G79" s="124"/>
      <c r="I79" s="126">
        <v>0</v>
      </c>
      <c r="J79" s="128" t="s">
        <v>18</v>
      </c>
      <c r="K79" s="124">
        <v>0</v>
      </c>
      <c r="L79" s="128">
        <v>0</v>
      </c>
      <c r="M79" s="129">
        <v>0</v>
      </c>
      <c r="N79" s="128" t="s">
        <v>18</v>
      </c>
      <c r="O79" s="130">
        <v>0</v>
      </c>
      <c r="P79" s="131">
        <v>0</v>
      </c>
      <c r="Q79" s="132" t="s">
        <v>144</v>
      </c>
      <c r="R79" s="133" t="s">
        <v>144</v>
      </c>
    </row>
    <row r="80" spans="1:18" ht="15" hidden="1" customHeight="1" x14ac:dyDescent="0.25">
      <c r="A80" s="135"/>
      <c r="B80" s="135"/>
      <c r="C80" s="135"/>
      <c r="D80" s="122"/>
      <c r="E80" s="123">
        <v>0</v>
      </c>
      <c r="F80" s="128" t="s">
        <v>18</v>
      </c>
      <c r="G80" s="124"/>
      <c r="I80" s="126">
        <v>0</v>
      </c>
      <c r="J80" s="128" t="s">
        <v>18</v>
      </c>
      <c r="K80" s="124">
        <v>0</v>
      </c>
      <c r="L80" s="128">
        <v>0</v>
      </c>
      <c r="M80" s="129">
        <v>0</v>
      </c>
      <c r="N80" s="128" t="s">
        <v>18</v>
      </c>
      <c r="O80" s="130">
        <v>0</v>
      </c>
      <c r="P80" s="131">
        <v>0</v>
      </c>
      <c r="Q80" s="132" t="s">
        <v>144</v>
      </c>
      <c r="R80" s="133" t="s">
        <v>144</v>
      </c>
    </row>
    <row r="81" spans="1:18" ht="15" hidden="1" customHeight="1" x14ac:dyDescent="0.25">
      <c r="A81" s="135"/>
      <c r="B81" s="135"/>
      <c r="C81" s="135"/>
      <c r="D81" s="122"/>
      <c r="E81" s="123">
        <v>0</v>
      </c>
      <c r="F81" s="128" t="s">
        <v>18</v>
      </c>
      <c r="G81" s="124"/>
      <c r="I81" s="126">
        <v>0</v>
      </c>
      <c r="J81" s="128" t="s">
        <v>18</v>
      </c>
      <c r="K81" s="124">
        <v>0</v>
      </c>
      <c r="L81" s="128">
        <v>0</v>
      </c>
      <c r="M81" s="129">
        <v>0</v>
      </c>
      <c r="N81" s="128" t="s">
        <v>18</v>
      </c>
      <c r="O81" s="130">
        <v>0</v>
      </c>
      <c r="P81" s="131">
        <v>0</v>
      </c>
      <c r="Q81" s="132" t="s">
        <v>144</v>
      </c>
      <c r="R81" s="133" t="s">
        <v>144</v>
      </c>
    </row>
    <row r="82" spans="1:18" ht="15" hidden="1" customHeight="1" x14ac:dyDescent="0.25">
      <c r="A82" s="135"/>
      <c r="B82" s="135"/>
      <c r="C82" s="135"/>
      <c r="D82" s="122"/>
      <c r="E82" s="123">
        <v>0</v>
      </c>
      <c r="F82" s="128" t="s">
        <v>18</v>
      </c>
      <c r="G82" s="158"/>
      <c r="I82" s="126">
        <v>0</v>
      </c>
      <c r="J82" s="128" t="s">
        <v>18</v>
      </c>
      <c r="K82" s="124">
        <v>0</v>
      </c>
      <c r="L82" s="128">
        <v>0</v>
      </c>
      <c r="M82" s="129">
        <v>0</v>
      </c>
      <c r="N82" s="128" t="s">
        <v>18</v>
      </c>
      <c r="O82" s="130">
        <v>0</v>
      </c>
      <c r="P82" s="131">
        <v>0</v>
      </c>
      <c r="Q82" s="132" t="s">
        <v>144</v>
      </c>
      <c r="R82" s="133" t="s">
        <v>144</v>
      </c>
    </row>
    <row r="83" spans="1:18" ht="15" hidden="1" customHeight="1" x14ac:dyDescent="0.25">
      <c r="A83" s="135"/>
      <c r="B83" s="135"/>
      <c r="C83" s="135"/>
      <c r="D83" s="122"/>
      <c r="E83" s="123">
        <v>0</v>
      </c>
      <c r="F83" s="128" t="s">
        <v>18</v>
      </c>
      <c r="G83" s="124"/>
      <c r="I83" s="126">
        <v>0</v>
      </c>
      <c r="J83" s="128" t="s">
        <v>18</v>
      </c>
      <c r="K83" s="124">
        <v>0</v>
      </c>
      <c r="L83" s="128">
        <v>0</v>
      </c>
      <c r="M83" s="129">
        <v>0</v>
      </c>
      <c r="N83" s="128" t="s">
        <v>18</v>
      </c>
      <c r="O83" s="130">
        <v>0</v>
      </c>
      <c r="P83" s="131">
        <v>0</v>
      </c>
      <c r="Q83" s="132" t="s">
        <v>144</v>
      </c>
      <c r="R83" s="133" t="s">
        <v>144</v>
      </c>
    </row>
    <row r="84" spans="1:18" ht="15" hidden="1" customHeight="1" x14ac:dyDescent="0.25">
      <c r="A84" s="135"/>
      <c r="B84" s="135"/>
      <c r="C84" s="135"/>
      <c r="D84" s="122"/>
      <c r="E84" s="123">
        <v>0</v>
      </c>
      <c r="F84" s="128" t="s">
        <v>18</v>
      </c>
      <c r="G84" s="124"/>
      <c r="I84" s="126">
        <v>0</v>
      </c>
      <c r="J84" s="128" t="s">
        <v>18</v>
      </c>
      <c r="K84" s="124">
        <v>0</v>
      </c>
      <c r="L84" s="128">
        <v>0</v>
      </c>
      <c r="M84" s="129">
        <v>0</v>
      </c>
      <c r="N84" s="128" t="s">
        <v>18</v>
      </c>
      <c r="O84" s="130">
        <v>0</v>
      </c>
      <c r="P84" s="131">
        <v>0</v>
      </c>
      <c r="Q84" s="132" t="s">
        <v>144</v>
      </c>
      <c r="R84" s="133" t="s">
        <v>144</v>
      </c>
    </row>
    <row r="85" spans="1:18" ht="15" hidden="1" customHeight="1" x14ac:dyDescent="0.25"/>
    <row r="86" spans="1:18" ht="15" hidden="1" customHeight="1" x14ac:dyDescent="0.25"/>
    <row r="87" spans="1:18" ht="15" hidden="1" customHeight="1" x14ac:dyDescent="0.25"/>
    <row r="88" spans="1:18" ht="15" hidden="1" customHeight="1" x14ac:dyDescent="0.25"/>
    <row r="89" spans="1:18" ht="15" hidden="1" customHeight="1" x14ac:dyDescent="0.25">
      <c r="A89" s="109"/>
      <c r="B89" s="109"/>
      <c r="D89" s="109"/>
      <c r="E89" s="109"/>
      <c r="F89" s="111"/>
      <c r="G89" s="111"/>
      <c r="I89" s="109"/>
      <c r="J89" s="111"/>
      <c r="K89" s="111"/>
      <c r="L89" s="111"/>
      <c r="M89" s="109"/>
      <c r="N89" s="111"/>
      <c r="O89" s="111"/>
      <c r="P89" s="111"/>
    </row>
    <row r="90" spans="1:18" ht="42.75" hidden="1" customHeight="1" x14ac:dyDescent="0.25">
      <c r="A90" s="151"/>
      <c r="B90" s="151"/>
      <c r="C90" s="151"/>
      <c r="D90" s="152" t="s">
        <v>50</v>
      </c>
      <c r="E90" s="153" t="s">
        <v>51</v>
      </c>
      <c r="F90" s="154"/>
      <c r="G90" s="155"/>
      <c r="I90" s="153" t="s">
        <v>53</v>
      </c>
      <c r="J90" s="154"/>
      <c r="K90" s="154"/>
      <c r="L90" s="155"/>
      <c r="M90" s="153" t="s">
        <v>55</v>
      </c>
      <c r="N90" s="154"/>
      <c r="O90" s="154"/>
      <c r="P90" s="155"/>
      <c r="Q90" s="156" t="s">
        <v>57</v>
      </c>
      <c r="R90" s="157" t="s">
        <v>58</v>
      </c>
    </row>
    <row r="91" spans="1:18" ht="15" hidden="1" customHeight="1" x14ac:dyDescent="0.25">
      <c r="A91" s="135"/>
      <c r="B91" s="135"/>
      <c r="C91" s="135"/>
      <c r="D91" s="122"/>
      <c r="E91" s="123">
        <v>0</v>
      </c>
      <c r="F91" s="128" t="s">
        <v>18</v>
      </c>
      <c r="G91" s="124"/>
      <c r="I91" s="126">
        <v>0</v>
      </c>
      <c r="J91" s="128" t="s">
        <v>18</v>
      </c>
      <c r="K91" s="124">
        <v>0</v>
      </c>
      <c r="L91" s="128">
        <v>0</v>
      </c>
      <c r="M91" s="129">
        <v>0</v>
      </c>
      <c r="N91" s="128" t="s">
        <v>18</v>
      </c>
      <c r="O91" s="130">
        <v>0</v>
      </c>
      <c r="P91" s="131">
        <v>0</v>
      </c>
      <c r="Q91" s="132" t="s">
        <v>144</v>
      </c>
      <c r="R91" s="133" t="s">
        <v>144</v>
      </c>
    </row>
    <row r="92" spans="1:18" ht="15" hidden="1" customHeight="1" x14ac:dyDescent="0.25">
      <c r="A92" s="135"/>
      <c r="B92" s="135"/>
      <c r="C92" s="135"/>
      <c r="D92" s="122"/>
      <c r="E92" s="123">
        <v>0</v>
      </c>
      <c r="F92" s="128" t="s">
        <v>18</v>
      </c>
      <c r="G92" s="158"/>
      <c r="I92" s="126">
        <v>0</v>
      </c>
      <c r="J92" s="128" t="s">
        <v>18</v>
      </c>
      <c r="K92" s="124">
        <v>0</v>
      </c>
      <c r="L92" s="128">
        <v>0</v>
      </c>
      <c r="M92" s="129">
        <v>0</v>
      </c>
      <c r="N92" s="128" t="s">
        <v>18</v>
      </c>
      <c r="O92" s="130">
        <v>0</v>
      </c>
      <c r="P92" s="131">
        <v>0</v>
      </c>
      <c r="Q92" s="132" t="s">
        <v>144</v>
      </c>
      <c r="R92" s="133" t="s">
        <v>144</v>
      </c>
    </row>
    <row r="93" spans="1:18" ht="15" hidden="1" customHeight="1" x14ac:dyDescent="0.25">
      <c r="A93" s="135"/>
      <c r="B93" s="135"/>
      <c r="C93" s="135"/>
      <c r="D93" s="122"/>
      <c r="E93" s="123">
        <v>0</v>
      </c>
      <c r="F93" s="128" t="s">
        <v>18</v>
      </c>
      <c r="G93" s="124"/>
      <c r="I93" s="126">
        <v>0</v>
      </c>
      <c r="J93" s="128" t="s">
        <v>18</v>
      </c>
      <c r="K93" s="124">
        <v>0</v>
      </c>
      <c r="L93" s="128">
        <v>0</v>
      </c>
      <c r="M93" s="129">
        <v>0</v>
      </c>
      <c r="N93" s="128" t="s">
        <v>18</v>
      </c>
      <c r="O93" s="130">
        <v>0</v>
      </c>
      <c r="P93" s="131">
        <v>0</v>
      </c>
      <c r="Q93" s="132" t="s">
        <v>144</v>
      </c>
      <c r="R93" s="133" t="s">
        <v>144</v>
      </c>
    </row>
    <row r="94" spans="1:18" ht="15" hidden="1" customHeight="1" x14ac:dyDescent="0.25">
      <c r="A94" s="135"/>
      <c r="B94" s="135"/>
      <c r="C94" s="135"/>
      <c r="D94" s="122"/>
      <c r="E94" s="123">
        <v>0</v>
      </c>
      <c r="F94" s="128" t="s">
        <v>18</v>
      </c>
      <c r="G94" s="124"/>
      <c r="I94" s="126">
        <v>0</v>
      </c>
      <c r="J94" s="128" t="s">
        <v>18</v>
      </c>
      <c r="K94" s="124">
        <v>0</v>
      </c>
      <c r="L94" s="128">
        <v>0</v>
      </c>
      <c r="M94" s="129">
        <v>0</v>
      </c>
      <c r="N94" s="128" t="s">
        <v>18</v>
      </c>
      <c r="O94" s="130">
        <v>0</v>
      </c>
      <c r="P94" s="131">
        <v>0</v>
      </c>
      <c r="Q94" s="132" t="s">
        <v>144</v>
      </c>
      <c r="R94" s="133" t="s">
        <v>144</v>
      </c>
    </row>
    <row r="95" spans="1:18" ht="15" hidden="1" customHeight="1" x14ac:dyDescent="0.25"/>
    <row r="96" spans="1:18" ht="15" hidden="1" customHeight="1" x14ac:dyDescent="0.25"/>
    <row r="97" spans="1:18" ht="15" hidden="1" customHeight="1" x14ac:dyDescent="0.25"/>
    <row r="98" spans="1:18" ht="15" hidden="1" customHeight="1" x14ac:dyDescent="0.25"/>
    <row r="99" spans="1:18" ht="15" hidden="1" customHeight="1" x14ac:dyDescent="0.25">
      <c r="A99" s="109"/>
      <c r="B99" s="109"/>
      <c r="D99" s="109"/>
      <c r="E99" s="109"/>
      <c r="F99" s="111"/>
      <c r="G99" s="111"/>
      <c r="I99" s="109"/>
      <c r="J99" s="111"/>
      <c r="K99" s="111"/>
      <c r="L99" s="111"/>
      <c r="M99" s="109"/>
      <c r="N99" s="111"/>
      <c r="O99" s="111"/>
      <c r="P99" s="111"/>
    </row>
    <row r="100" spans="1:18" ht="42.75" hidden="1" customHeight="1" x14ac:dyDescent="0.25">
      <c r="A100" s="151"/>
      <c r="B100" s="151"/>
      <c r="C100" s="151"/>
      <c r="D100" s="152" t="s">
        <v>50</v>
      </c>
      <c r="E100" s="153" t="s">
        <v>51</v>
      </c>
      <c r="F100" s="154"/>
      <c r="G100" s="155"/>
      <c r="I100" s="153" t="s">
        <v>53</v>
      </c>
      <c r="J100" s="154"/>
      <c r="K100" s="154"/>
      <c r="L100" s="155"/>
      <c r="M100" s="153" t="s">
        <v>55</v>
      </c>
      <c r="N100" s="154"/>
      <c r="O100" s="154"/>
      <c r="P100" s="155"/>
      <c r="Q100" s="156" t="s">
        <v>57</v>
      </c>
      <c r="R100" s="157" t="s">
        <v>58</v>
      </c>
    </row>
    <row r="101" spans="1:18" ht="15" hidden="1" customHeight="1" x14ac:dyDescent="0.25">
      <c r="A101" s="135"/>
      <c r="B101" s="135"/>
      <c r="C101" s="135"/>
      <c r="D101" s="122"/>
      <c r="E101" s="123"/>
      <c r="F101" s="128"/>
      <c r="G101" s="124"/>
      <c r="I101" s="126"/>
      <c r="J101" s="128"/>
      <c r="K101" s="124"/>
      <c r="L101" s="128"/>
      <c r="M101" s="129"/>
      <c r="N101" s="128"/>
      <c r="O101" s="130"/>
      <c r="P101" s="131"/>
      <c r="Q101" s="132"/>
      <c r="R101" s="133"/>
    </row>
    <row r="102" spans="1:18" ht="15" hidden="1" customHeight="1" x14ac:dyDescent="0.25">
      <c r="A102" s="135"/>
      <c r="B102" s="135"/>
      <c r="C102" s="135"/>
      <c r="D102" s="122"/>
      <c r="E102" s="123"/>
      <c r="F102" s="128"/>
      <c r="G102" s="158"/>
      <c r="I102" s="126"/>
      <c r="J102" s="128"/>
      <c r="K102" s="124"/>
      <c r="L102" s="128"/>
      <c r="M102" s="129"/>
      <c r="N102" s="128"/>
      <c r="O102" s="130"/>
      <c r="P102" s="131"/>
      <c r="Q102" s="132"/>
      <c r="R102" s="133"/>
    </row>
    <row r="103" spans="1:18" ht="15" hidden="1" customHeight="1" x14ac:dyDescent="0.25">
      <c r="A103" s="135"/>
      <c r="B103" s="135"/>
      <c r="C103" s="135"/>
      <c r="D103" s="122"/>
      <c r="E103" s="123"/>
      <c r="F103" s="128"/>
      <c r="G103" s="124"/>
      <c r="I103" s="126"/>
      <c r="J103" s="128"/>
      <c r="K103" s="124"/>
      <c r="L103" s="128"/>
      <c r="M103" s="129"/>
      <c r="N103" s="128"/>
      <c r="O103" s="130"/>
      <c r="P103" s="131"/>
      <c r="Q103" s="132"/>
      <c r="R103" s="133"/>
    </row>
    <row r="104" spans="1:18" ht="15" hidden="1" customHeight="1" x14ac:dyDescent="0.25">
      <c r="A104" s="135"/>
      <c r="B104" s="135"/>
      <c r="C104" s="135"/>
      <c r="D104" s="122"/>
      <c r="E104" s="123"/>
      <c r="F104" s="128"/>
      <c r="G104" s="124"/>
      <c r="I104" s="126"/>
      <c r="J104" s="128"/>
      <c r="K104" s="124"/>
      <c r="L104" s="128"/>
      <c r="M104" s="129"/>
      <c r="N104" s="128"/>
      <c r="O104" s="130"/>
      <c r="P104" s="131"/>
      <c r="Q104" s="132"/>
      <c r="R104" s="133"/>
    </row>
    <row r="105" spans="1:18" hidden="1" x14ac:dyDescent="0.25"/>
    <row r="106" spans="1:18" hidden="1" x14ac:dyDescent="0.25"/>
  </sheetData>
  <conditionalFormatting sqref="C3:D24">
    <cfRule type="expression" dxfId="115" priority="3">
      <formula>$C3="Z"</formula>
    </cfRule>
    <cfRule type="expression" dxfId="114" priority="4">
      <formula>$C3="C"</formula>
    </cfRule>
  </conditionalFormatting>
  <conditionalFormatting sqref="B3:B28">
    <cfRule type="expression" dxfId="113" priority="1">
      <formula>$B3="II"</formula>
    </cfRule>
    <cfRule type="expression" dxfId="112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0F57-CECF-4884-86F6-FFCB3040A012}">
  <sheetPr codeName="Arkusz4"/>
  <dimension ref="A1:IA31"/>
  <sheetViews>
    <sheetView showGridLines="0" zoomScale="85" zoomScaleNormal="85" workbookViewId="0">
      <pane ySplit="4" topLeftCell="A5" activePane="bottomLeft" state="frozen"/>
      <selection activeCell="F178" sqref="F178"/>
      <selection pane="bottomLeft" activeCell="A2" sqref="A1:A2"/>
    </sheetView>
  </sheetViews>
  <sheetFormatPr defaultColWidth="7" defaultRowHeight="15" x14ac:dyDescent="0.25"/>
  <cols>
    <col min="1" max="1" width="3.42578125" style="134" customWidth="1"/>
    <col min="2" max="2" width="6.5703125" style="236" customWidth="1"/>
    <col min="3" max="3" width="5.85546875" style="236" customWidth="1"/>
    <col min="4" max="4" width="5.85546875" style="161" customWidth="1"/>
    <col min="5" max="5" width="5.85546875" style="236" customWidth="1"/>
    <col min="6" max="6" width="5.85546875" style="161" customWidth="1"/>
    <col min="7" max="7" width="7" style="237"/>
    <col min="8" max="8" width="7" style="238"/>
    <col min="9" max="9" width="13.140625" style="237" bestFit="1" customWidth="1"/>
    <col min="10" max="10" width="3.42578125" style="239" customWidth="1"/>
    <col min="11" max="11" width="6.5703125" style="236" customWidth="1"/>
    <col min="12" max="15" width="5.85546875" style="236" customWidth="1"/>
    <col min="16" max="17" width="7" style="237"/>
    <col min="18" max="18" width="16" style="237" bestFit="1" customWidth="1"/>
    <col min="19" max="19" width="3.42578125" style="239" customWidth="1"/>
    <col min="20" max="20" width="6.5703125" style="236" customWidth="1"/>
    <col min="21" max="24" width="5.85546875" style="236" customWidth="1"/>
    <col min="25" max="26" width="7" style="237"/>
    <col min="27" max="27" width="16" style="237" bestFit="1" customWidth="1"/>
    <col min="28" max="28" width="3.42578125" style="239" customWidth="1"/>
    <col min="29" max="29" width="6.5703125" style="236" customWidth="1"/>
    <col min="30" max="33" width="5.85546875" style="236" customWidth="1"/>
    <col min="34" max="35" width="7" style="237"/>
    <col min="36" max="36" width="16" style="237" bestFit="1" customWidth="1"/>
    <col min="37" max="37" width="3.42578125" style="239" customWidth="1"/>
    <col min="38" max="38" width="6.5703125" style="236" customWidth="1"/>
    <col min="39" max="42" width="5.85546875" style="236" customWidth="1"/>
    <col min="43" max="44" width="7" style="237"/>
    <col min="45" max="45" width="16" style="237" bestFit="1" customWidth="1"/>
    <col min="46" max="46" width="3.42578125" style="239" customWidth="1"/>
    <col min="47" max="47" width="6.5703125" style="236" customWidth="1"/>
    <col min="48" max="51" width="5.85546875" style="236" customWidth="1"/>
    <col min="52" max="53" width="7" style="237"/>
    <col min="54" max="54" width="16" style="237" bestFit="1" customWidth="1"/>
    <col min="55" max="55" width="3.42578125" style="239" customWidth="1"/>
    <col min="56" max="56" width="6.5703125" style="236" customWidth="1"/>
    <col min="57" max="60" width="5.85546875" style="236" customWidth="1"/>
    <col min="61" max="62" width="7" style="237"/>
    <col min="63" max="63" width="16" style="237" customWidth="1"/>
    <col min="64" max="64" width="6.5703125" style="239" bestFit="1" customWidth="1"/>
    <col min="65" max="65" width="6.5703125" style="236" customWidth="1"/>
    <col min="66" max="69" width="5.85546875" style="236" customWidth="1"/>
    <col min="70" max="71" width="7" style="237"/>
    <col min="72" max="72" width="16" style="237" customWidth="1"/>
    <col min="73" max="73" width="6.5703125" style="239" bestFit="1" customWidth="1"/>
    <col min="74" max="74" width="6.5703125" style="236" customWidth="1"/>
    <col min="75" max="78" width="5.85546875" style="236" customWidth="1"/>
    <col min="79" max="80" width="7" style="237"/>
    <col min="81" max="81" width="16" style="237" customWidth="1"/>
    <col min="82" max="82" width="3.42578125" style="239" customWidth="1"/>
    <col min="83" max="83" width="6.5703125" style="236" customWidth="1"/>
    <col min="84" max="87" width="5.85546875" style="236" customWidth="1"/>
    <col min="88" max="89" width="7" style="237"/>
    <col min="90" max="90" width="16" style="240" customWidth="1"/>
    <col min="91" max="91" width="3.42578125" style="239" customWidth="1"/>
    <col min="92" max="92" width="6.5703125" style="236" customWidth="1"/>
    <col min="93" max="96" width="5.85546875" style="236" customWidth="1"/>
    <col min="97" max="98" width="7" style="237"/>
    <col min="99" max="99" width="16" style="237" bestFit="1" customWidth="1"/>
    <col min="100" max="100" width="2.140625" style="241" customWidth="1"/>
    <col min="101" max="101" width="6.5703125" style="236" customWidth="1"/>
    <col min="102" max="105" width="5.85546875" style="236" customWidth="1"/>
    <col min="106" max="107" width="7" style="237"/>
    <col min="108" max="108" width="16.28515625" style="237" bestFit="1" customWidth="1"/>
    <col min="109" max="109" width="3.42578125" style="239" customWidth="1"/>
    <col min="110" max="110" width="6.5703125" style="236" customWidth="1"/>
    <col min="111" max="114" width="5.85546875" style="236" customWidth="1"/>
    <col min="115" max="116" width="7" style="237"/>
    <col min="117" max="117" width="16.28515625" style="237" bestFit="1" customWidth="1"/>
    <col min="118" max="118" width="3.42578125" style="239" customWidth="1"/>
    <col min="119" max="119" width="6.5703125" style="236" customWidth="1"/>
    <col min="120" max="123" width="5.85546875" style="236" customWidth="1"/>
    <col min="124" max="125" width="7" style="237"/>
    <col min="126" max="126" width="16.28515625" style="237" bestFit="1" customWidth="1"/>
    <col min="127" max="127" width="3.42578125" style="239" customWidth="1"/>
    <col min="128" max="128" width="6.5703125" style="236" customWidth="1"/>
    <col min="129" max="132" width="5.85546875" style="236" customWidth="1"/>
    <col min="133" max="134" width="7" style="237"/>
    <col min="135" max="135" width="16.28515625" style="237" bestFit="1" customWidth="1"/>
    <col min="136" max="136" width="3.42578125" style="239" customWidth="1"/>
    <col min="137" max="137" width="6.5703125" style="236" customWidth="1"/>
    <col min="138" max="141" width="5.85546875" style="236" customWidth="1"/>
    <col min="142" max="143" width="7" style="237"/>
    <col min="144" max="144" width="16.28515625" style="237" bestFit="1" customWidth="1"/>
    <col min="145" max="145" width="3.42578125" style="239" customWidth="1"/>
    <col min="146" max="146" width="6.5703125" style="236" customWidth="1"/>
    <col min="147" max="150" width="5.85546875" style="236" customWidth="1"/>
    <col min="151" max="152" width="7" style="237"/>
    <col min="153" max="153" width="16.28515625" style="237" bestFit="1" customWidth="1"/>
    <col min="154" max="154" width="3.42578125" style="239" customWidth="1"/>
    <col min="155" max="155" width="6.5703125" style="236" customWidth="1"/>
    <col min="156" max="159" width="5.85546875" style="236" customWidth="1"/>
    <col min="160" max="161" width="7" style="237"/>
    <col min="162" max="162" width="16.28515625" style="237" bestFit="1" customWidth="1"/>
    <col min="163" max="163" width="3.42578125" style="239" customWidth="1"/>
    <col min="164" max="164" width="6.5703125" style="236" customWidth="1"/>
    <col min="165" max="168" width="5.85546875" style="236" customWidth="1"/>
    <col min="169" max="170" width="7" style="237"/>
    <col min="171" max="171" width="16.28515625" style="237" bestFit="1" customWidth="1"/>
    <col min="172" max="172" width="3.42578125" style="239" customWidth="1"/>
    <col min="173" max="173" width="6.5703125" style="236" customWidth="1"/>
    <col min="174" max="177" width="5.85546875" style="236" customWidth="1"/>
    <col min="178" max="179" width="7" style="237"/>
    <col min="180" max="180" width="16.28515625" style="237" bestFit="1" customWidth="1"/>
    <col min="181" max="181" width="3.42578125" style="239" customWidth="1"/>
    <col min="182" max="182" width="6.5703125" style="236" customWidth="1"/>
    <col min="183" max="186" width="5.85546875" style="236" customWidth="1"/>
    <col min="187" max="188" width="7" style="237"/>
    <col min="189" max="189" width="16.28515625" style="237" bestFit="1" customWidth="1"/>
    <col min="190" max="190" width="3.42578125" style="239" customWidth="1"/>
    <col min="191" max="191" width="6.5703125" style="236" customWidth="1"/>
    <col min="192" max="195" width="5.85546875" style="236" customWidth="1"/>
    <col min="196" max="197" width="7" style="237"/>
    <col min="198" max="198" width="10.5703125" style="237" bestFit="1" customWidth="1"/>
    <col min="199" max="199" width="3.42578125" style="239" customWidth="1"/>
    <col min="200" max="200" width="4.42578125" style="236" hidden="1" customWidth="1"/>
    <col min="201" max="204" width="5.85546875" style="236" hidden="1" customWidth="1"/>
    <col min="205" max="206" width="7" style="237" hidden="1" customWidth="1"/>
    <col min="207" max="207" width="11.140625" style="237" hidden="1" customWidth="1"/>
    <col min="208" max="208" width="3.42578125" style="239" hidden="1" customWidth="1"/>
    <col min="209" max="209" width="4.42578125" style="236" hidden="1" customWidth="1"/>
    <col min="210" max="213" width="5.85546875" style="236" hidden="1" customWidth="1"/>
    <col min="214" max="216" width="7" style="237" hidden="1" customWidth="1"/>
    <col min="217" max="217" width="3.42578125" style="239" hidden="1" customWidth="1"/>
    <col min="218" max="218" width="4.42578125" style="236" hidden="1" customWidth="1"/>
    <col min="219" max="222" width="5.85546875" style="236" hidden="1" customWidth="1"/>
    <col min="223" max="225" width="7" style="237" hidden="1" customWidth="1"/>
    <col min="226" max="226" width="3.42578125" style="239" hidden="1" customWidth="1"/>
    <col min="227" max="227" width="4.42578125" style="236" hidden="1" customWidth="1"/>
    <col min="228" max="231" width="5.85546875" style="236" hidden="1" customWidth="1"/>
    <col min="232" max="234" width="7" style="237" hidden="1" customWidth="1"/>
    <col min="235" max="235" width="3.42578125" style="239" hidden="1" customWidth="1"/>
    <col min="236" max="16384" width="7" style="134"/>
  </cols>
  <sheetData>
    <row r="1" spans="1:235" s="159" customFormat="1" ht="11.25" hidden="1" customHeight="1" x14ac:dyDescent="0.25">
      <c r="B1" s="160" t="s">
        <v>59</v>
      </c>
      <c r="C1" s="160">
        <v>15</v>
      </c>
      <c r="D1" s="161"/>
      <c r="E1" s="160">
        <v>105</v>
      </c>
      <c r="F1" s="161"/>
      <c r="G1" s="160">
        <v>11405.5</v>
      </c>
      <c r="H1" s="161"/>
      <c r="I1" s="162"/>
      <c r="J1" s="163"/>
      <c r="K1" s="160" t="s">
        <v>59</v>
      </c>
      <c r="L1" s="160">
        <v>6</v>
      </c>
      <c r="M1" s="161"/>
      <c r="N1" s="160">
        <v>58</v>
      </c>
      <c r="O1" s="161"/>
      <c r="P1" s="160">
        <v>8454</v>
      </c>
      <c r="Q1" s="161"/>
      <c r="R1" s="162"/>
      <c r="S1" s="163"/>
      <c r="T1" s="160" t="s">
        <v>59</v>
      </c>
      <c r="U1" s="160">
        <v>6</v>
      </c>
      <c r="V1" s="161"/>
      <c r="W1" s="160">
        <v>70</v>
      </c>
      <c r="X1" s="161"/>
      <c r="Y1" s="160">
        <v>10184</v>
      </c>
      <c r="Z1" s="161"/>
      <c r="AA1" s="162"/>
      <c r="AB1" s="163"/>
      <c r="AC1" s="160" t="s">
        <v>59</v>
      </c>
      <c r="AD1" s="160">
        <v>7</v>
      </c>
      <c r="AE1" s="161"/>
      <c r="AF1" s="160">
        <v>66.5</v>
      </c>
      <c r="AG1" s="161"/>
      <c r="AH1" s="160">
        <v>9713.5</v>
      </c>
      <c r="AI1" s="161"/>
      <c r="AJ1" s="162"/>
      <c r="AK1" s="163"/>
      <c r="AL1" s="160" t="s">
        <v>59</v>
      </c>
      <c r="AM1" s="160">
        <v>9</v>
      </c>
      <c r="AN1" s="161"/>
      <c r="AO1" s="160">
        <v>74</v>
      </c>
      <c r="AP1" s="161"/>
      <c r="AQ1" s="160">
        <v>8736</v>
      </c>
      <c r="AR1" s="161"/>
      <c r="AS1" s="162"/>
      <c r="AT1" s="163"/>
      <c r="AU1" s="160" t="s">
        <v>59</v>
      </c>
      <c r="AV1" s="160">
        <v>9</v>
      </c>
      <c r="AW1" s="161"/>
      <c r="AX1" s="160">
        <v>80</v>
      </c>
      <c r="AY1" s="161"/>
      <c r="AZ1" s="160">
        <v>10174.5</v>
      </c>
      <c r="BA1" s="161"/>
      <c r="BB1" s="162"/>
      <c r="BC1" s="163"/>
      <c r="BD1" s="160" t="s">
        <v>59</v>
      </c>
      <c r="BE1" s="160">
        <v>2</v>
      </c>
      <c r="BF1" s="161"/>
      <c r="BG1" s="160">
        <v>31</v>
      </c>
      <c r="BH1" s="161"/>
      <c r="BI1" s="160">
        <v>7277.5</v>
      </c>
      <c r="BJ1" s="161"/>
      <c r="BK1" s="162"/>
      <c r="BL1" s="163"/>
      <c r="BM1" s="160" t="s">
        <v>59</v>
      </c>
      <c r="BN1" s="160">
        <v>2</v>
      </c>
      <c r="BO1" s="161"/>
      <c r="BP1" s="160">
        <v>17.5</v>
      </c>
      <c r="BQ1" s="161"/>
      <c r="BR1" s="160">
        <v>6914</v>
      </c>
      <c r="BS1" s="161"/>
      <c r="BT1" s="162"/>
      <c r="BU1" s="163"/>
      <c r="BV1" s="160" t="s">
        <v>59</v>
      </c>
      <c r="BW1" s="160">
        <v>4</v>
      </c>
      <c r="BX1" s="161"/>
      <c r="BY1" s="160">
        <v>49</v>
      </c>
      <c r="BZ1" s="161"/>
      <c r="CA1" s="160">
        <v>7944.5</v>
      </c>
      <c r="CB1" s="161"/>
      <c r="CC1" s="162"/>
      <c r="CD1" s="163"/>
      <c r="CE1" s="160" t="s">
        <v>59</v>
      </c>
      <c r="CF1" s="160">
        <v>11</v>
      </c>
      <c r="CG1" s="161"/>
      <c r="CH1" s="160">
        <v>83</v>
      </c>
      <c r="CI1" s="161"/>
      <c r="CJ1" s="160">
        <v>9875.5</v>
      </c>
      <c r="CK1" s="161"/>
      <c r="CL1" s="162"/>
      <c r="CM1" s="163"/>
      <c r="CN1" s="160" t="s">
        <v>59</v>
      </c>
      <c r="CO1" s="160">
        <v>11</v>
      </c>
      <c r="CP1" s="161"/>
      <c r="CQ1" s="160">
        <v>86</v>
      </c>
      <c r="CR1" s="161"/>
      <c r="CS1" s="160">
        <v>10428</v>
      </c>
      <c r="CT1" s="161"/>
      <c r="CU1" s="162"/>
      <c r="CV1" s="164"/>
      <c r="CW1" s="160" t="s">
        <v>59</v>
      </c>
      <c r="CX1" s="160">
        <v>9</v>
      </c>
      <c r="CY1" s="161"/>
      <c r="CZ1" s="160">
        <v>77</v>
      </c>
      <c r="DA1" s="161"/>
      <c r="DB1" s="160">
        <v>9486.5</v>
      </c>
      <c r="DC1" s="161"/>
      <c r="DD1" s="162"/>
      <c r="DE1" s="163"/>
      <c r="DF1" s="160" t="s">
        <v>59</v>
      </c>
      <c r="DG1" s="160">
        <v>4</v>
      </c>
      <c r="DH1" s="161"/>
      <c r="DI1" s="160">
        <v>47</v>
      </c>
      <c r="DJ1" s="161"/>
      <c r="DK1" s="160">
        <v>8012.5</v>
      </c>
      <c r="DL1" s="161"/>
      <c r="DM1" s="162"/>
      <c r="DN1" s="163"/>
      <c r="DO1" s="160" t="s">
        <v>59</v>
      </c>
      <c r="DP1" s="160">
        <v>4</v>
      </c>
      <c r="DQ1" s="161"/>
      <c r="DR1" s="160">
        <v>56</v>
      </c>
      <c r="DS1" s="161"/>
      <c r="DT1" s="160">
        <v>8272.5</v>
      </c>
      <c r="DU1" s="161"/>
      <c r="DV1" s="162"/>
      <c r="DW1" s="163"/>
      <c r="DX1" s="160" t="s">
        <v>59</v>
      </c>
      <c r="DY1" s="160">
        <v>7</v>
      </c>
      <c r="DZ1" s="161"/>
      <c r="EA1" s="160">
        <v>74</v>
      </c>
      <c r="EB1" s="161"/>
      <c r="EC1" s="160">
        <v>8155.5</v>
      </c>
      <c r="ED1" s="161"/>
      <c r="EE1" s="162"/>
      <c r="EF1" s="163"/>
      <c r="EG1" s="160" t="s">
        <v>59</v>
      </c>
      <c r="EH1" s="160">
        <v>11</v>
      </c>
      <c r="EI1" s="161"/>
      <c r="EJ1" s="160">
        <v>81.5</v>
      </c>
      <c r="EK1" s="161"/>
      <c r="EL1" s="160">
        <v>9859.5</v>
      </c>
      <c r="EM1" s="161"/>
      <c r="EN1" s="162"/>
      <c r="EO1" s="163"/>
      <c r="EP1" s="160" t="s">
        <v>59</v>
      </c>
      <c r="EQ1" s="160">
        <v>9</v>
      </c>
      <c r="ER1" s="161"/>
      <c r="ES1" s="160">
        <v>84.5</v>
      </c>
      <c r="ET1" s="161"/>
      <c r="EU1" s="160">
        <v>9775.5</v>
      </c>
      <c r="EV1" s="161"/>
      <c r="EW1" s="162"/>
      <c r="EX1" s="163"/>
      <c r="EY1" s="160" t="s">
        <v>59</v>
      </c>
      <c r="EZ1" s="160">
        <v>10</v>
      </c>
      <c r="FA1" s="161"/>
      <c r="FB1" s="160">
        <v>70</v>
      </c>
      <c r="FC1" s="161"/>
      <c r="FD1" s="160">
        <v>9911.5</v>
      </c>
      <c r="FE1" s="161"/>
      <c r="FF1" s="162"/>
      <c r="FG1" s="163"/>
      <c r="FH1" s="160" t="s">
        <v>59</v>
      </c>
      <c r="FI1" s="160">
        <v>0</v>
      </c>
      <c r="FJ1" s="161"/>
      <c r="FK1" s="160">
        <v>6</v>
      </c>
      <c r="FL1" s="161"/>
      <c r="FM1" s="160">
        <v>5435</v>
      </c>
      <c r="FN1" s="161"/>
      <c r="FO1" s="162"/>
      <c r="FP1" s="163"/>
      <c r="FQ1" s="160" t="s">
        <v>59</v>
      </c>
      <c r="FR1" s="160">
        <v>11</v>
      </c>
      <c r="FS1" s="161"/>
      <c r="FT1" s="160">
        <v>87.5</v>
      </c>
      <c r="FU1" s="161"/>
      <c r="FV1" s="160">
        <v>10448.5</v>
      </c>
      <c r="FW1" s="161"/>
      <c r="FX1" s="162"/>
      <c r="FY1" s="163"/>
      <c r="FZ1" s="160" t="s">
        <v>59</v>
      </c>
      <c r="GA1" s="160">
        <v>6</v>
      </c>
      <c r="GB1" s="161"/>
      <c r="GC1" s="160">
        <v>63</v>
      </c>
      <c r="GD1" s="161"/>
      <c r="GE1" s="160">
        <v>8703.5</v>
      </c>
      <c r="GF1" s="161"/>
      <c r="GG1" s="162"/>
      <c r="GH1" s="163"/>
      <c r="GI1" s="160" t="s">
        <v>59</v>
      </c>
      <c r="GJ1" s="160">
        <v>9</v>
      </c>
      <c r="GK1" s="161"/>
      <c r="GL1" s="160">
        <v>79.5</v>
      </c>
      <c r="GM1" s="161"/>
      <c r="GN1" s="160">
        <v>9553.5</v>
      </c>
      <c r="GO1" s="161"/>
      <c r="GP1" s="162"/>
      <c r="GQ1" s="163"/>
      <c r="GR1" s="160"/>
      <c r="GS1" s="160"/>
      <c r="GT1" s="160"/>
      <c r="GU1" s="160"/>
      <c r="GV1" s="160"/>
      <c r="GW1" s="162"/>
      <c r="GX1" s="162"/>
      <c r="GY1" s="162"/>
      <c r="GZ1" s="163"/>
      <c r="HA1" s="165"/>
      <c r="HB1" s="166"/>
      <c r="HC1" s="167"/>
      <c r="HD1" s="167"/>
      <c r="HE1" s="167"/>
      <c r="HF1" s="167"/>
      <c r="HG1" s="167"/>
      <c r="HH1" s="168"/>
      <c r="HI1" s="169"/>
      <c r="HJ1" s="165"/>
      <c r="HK1" s="166"/>
      <c r="HL1" s="167"/>
      <c r="HM1" s="167"/>
      <c r="HN1" s="167"/>
      <c r="HO1" s="167"/>
      <c r="HP1" s="167"/>
      <c r="HQ1" s="168"/>
      <c r="HR1" s="169"/>
      <c r="HS1" s="165"/>
      <c r="HT1" s="166"/>
      <c r="HU1" s="167"/>
      <c r="HV1" s="167"/>
      <c r="HW1" s="167"/>
      <c r="HX1" s="167"/>
      <c r="HY1" s="167"/>
      <c r="HZ1" s="168"/>
      <c r="IA1" s="163"/>
    </row>
    <row r="2" spans="1:235" x14ac:dyDescent="0.25">
      <c r="A2" s="170"/>
      <c r="B2" s="171" t="s">
        <v>0</v>
      </c>
      <c r="C2" s="172" t="s">
        <v>24</v>
      </c>
      <c r="D2" s="173"/>
      <c r="E2" s="173"/>
      <c r="F2" s="173"/>
      <c r="G2" s="173"/>
      <c r="H2" s="173"/>
      <c r="I2" s="173"/>
      <c r="J2" s="169"/>
      <c r="K2" s="171" t="s">
        <v>0</v>
      </c>
      <c r="L2" s="172" t="s">
        <v>39</v>
      </c>
      <c r="M2" s="173"/>
      <c r="N2" s="173"/>
      <c r="O2" s="173"/>
      <c r="P2" s="173"/>
      <c r="Q2" s="173"/>
      <c r="R2" s="174"/>
      <c r="S2" s="169"/>
      <c r="T2" s="171" t="s">
        <v>0</v>
      </c>
      <c r="U2" s="172" t="s">
        <v>32</v>
      </c>
      <c r="V2" s="173"/>
      <c r="W2" s="173"/>
      <c r="X2" s="173"/>
      <c r="Y2" s="173"/>
      <c r="Z2" s="173"/>
      <c r="AA2" s="174"/>
      <c r="AB2" s="169"/>
      <c r="AC2" s="171" t="s">
        <v>0</v>
      </c>
      <c r="AD2" s="172" t="s">
        <v>34</v>
      </c>
      <c r="AE2" s="173"/>
      <c r="AF2" s="173"/>
      <c r="AG2" s="173"/>
      <c r="AH2" s="173"/>
      <c r="AI2" s="173"/>
      <c r="AJ2" s="174"/>
      <c r="AK2" s="169"/>
      <c r="AL2" s="171" t="s">
        <v>0</v>
      </c>
      <c r="AM2" s="172" t="s">
        <v>37</v>
      </c>
      <c r="AN2" s="173"/>
      <c r="AO2" s="173"/>
      <c r="AP2" s="173"/>
      <c r="AQ2" s="173"/>
      <c r="AR2" s="173"/>
      <c r="AS2" s="174"/>
      <c r="AT2" s="169"/>
      <c r="AU2" s="171" t="s">
        <v>0</v>
      </c>
      <c r="AV2" s="172" t="s">
        <v>30</v>
      </c>
      <c r="AW2" s="173"/>
      <c r="AX2" s="173"/>
      <c r="AY2" s="173"/>
      <c r="AZ2" s="173"/>
      <c r="BA2" s="173"/>
      <c r="BB2" s="174"/>
      <c r="BC2" s="169"/>
      <c r="BD2" s="171" t="s">
        <v>0</v>
      </c>
      <c r="BE2" s="172" t="s">
        <v>45</v>
      </c>
      <c r="BF2" s="173"/>
      <c r="BG2" s="173"/>
      <c r="BH2" s="173"/>
      <c r="BI2" s="173"/>
      <c r="BJ2" s="173"/>
      <c r="BK2" s="174"/>
      <c r="BL2" s="169"/>
      <c r="BM2" s="171" t="s">
        <v>0</v>
      </c>
      <c r="BN2" s="172" t="s">
        <v>43</v>
      </c>
      <c r="BO2" s="173"/>
      <c r="BP2" s="173"/>
      <c r="BQ2" s="173"/>
      <c r="BR2" s="173"/>
      <c r="BS2" s="173"/>
      <c r="BT2" s="174"/>
      <c r="BU2" s="169"/>
      <c r="BV2" s="171" t="s">
        <v>0</v>
      </c>
      <c r="BW2" s="172" t="s">
        <v>41</v>
      </c>
      <c r="BX2" s="173"/>
      <c r="BY2" s="173"/>
      <c r="BZ2" s="173"/>
      <c r="CA2" s="173"/>
      <c r="CB2" s="173"/>
      <c r="CC2" s="174"/>
      <c r="CD2" s="169"/>
      <c r="CE2" s="171" t="s">
        <v>0</v>
      </c>
      <c r="CF2" s="172" t="s">
        <v>28</v>
      </c>
      <c r="CG2" s="173"/>
      <c r="CH2" s="173"/>
      <c r="CI2" s="173"/>
      <c r="CJ2" s="173"/>
      <c r="CK2" s="173"/>
      <c r="CL2" s="174"/>
      <c r="CM2" s="169"/>
      <c r="CN2" s="171" t="s">
        <v>0</v>
      </c>
      <c r="CO2" s="172" t="s">
        <v>26</v>
      </c>
      <c r="CP2" s="173"/>
      <c r="CQ2" s="173"/>
      <c r="CR2" s="173"/>
      <c r="CS2" s="173"/>
      <c r="CT2" s="173"/>
      <c r="CU2" s="174"/>
      <c r="CV2" s="175"/>
      <c r="CW2" s="176" t="s">
        <v>0</v>
      </c>
      <c r="CX2" s="177" t="s">
        <v>27</v>
      </c>
      <c r="CY2" s="178"/>
      <c r="CZ2" s="178"/>
      <c r="DA2" s="178"/>
      <c r="DB2" s="178"/>
      <c r="DC2" s="178"/>
      <c r="DD2" s="179"/>
      <c r="DE2" s="169"/>
      <c r="DF2" s="176" t="s">
        <v>0</v>
      </c>
      <c r="DG2" s="177" t="s">
        <v>40</v>
      </c>
      <c r="DH2" s="178"/>
      <c r="DI2" s="178"/>
      <c r="DJ2" s="178"/>
      <c r="DK2" s="178"/>
      <c r="DL2" s="178"/>
      <c r="DM2" s="179"/>
      <c r="DN2" s="169"/>
      <c r="DO2" s="176" t="s">
        <v>0</v>
      </c>
      <c r="DP2" s="177" t="s">
        <v>42</v>
      </c>
      <c r="DQ2" s="178"/>
      <c r="DR2" s="178"/>
      <c r="DS2" s="178"/>
      <c r="DT2" s="178"/>
      <c r="DU2" s="178"/>
      <c r="DV2" s="179"/>
      <c r="DW2" s="169"/>
      <c r="DX2" s="176" t="s">
        <v>0</v>
      </c>
      <c r="DY2" s="177" t="s">
        <v>46</v>
      </c>
      <c r="DZ2" s="178"/>
      <c r="EA2" s="178"/>
      <c r="EB2" s="178"/>
      <c r="EC2" s="178"/>
      <c r="ED2" s="178"/>
      <c r="EE2" s="179"/>
      <c r="EF2" s="169"/>
      <c r="EG2" s="176" t="s">
        <v>0</v>
      </c>
      <c r="EH2" s="177" t="s">
        <v>33</v>
      </c>
      <c r="EI2" s="178"/>
      <c r="EJ2" s="178"/>
      <c r="EK2" s="178"/>
      <c r="EL2" s="178"/>
      <c r="EM2" s="178"/>
      <c r="EN2" s="179"/>
      <c r="EO2" s="169"/>
      <c r="EP2" s="176" t="s">
        <v>0</v>
      </c>
      <c r="EQ2" s="177" t="s">
        <v>31</v>
      </c>
      <c r="ER2" s="178"/>
      <c r="ES2" s="178"/>
      <c r="ET2" s="178"/>
      <c r="EU2" s="178"/>
      <c r="EV2" s="178"/>
      <c r="EW2" s="179"/>
      <c r="EX2" s="169"/>
      <c r="EY2" s="176" t="s">
        <v>0</v>
      </c>
      <c r="EZ2" s="177" t="s">
        <v>25</v>
      </c>
      <c r="FA2" s="178"/>
      <c r="FB2" s="178"/>
      <c r="FC2" s="178"/>
      <c r="FD2" s="178"/>
      <c r="FE2" s="178"/>
      <c r="FF2" s="179"/>
      <c r="FG2" s="169"/>
      <c r="FH2" s="176" t="s">
        <v>0</v>
      </c>
      <c r="FI2" s="177" t="s">
        <v>38</v>
      </c>
      <c r="FJ2" s="178"/>
      <c r="FK2" s="178"/>
      <c r="FL2" s="178"/>
      <c r="FM2" s="178"/>
      <c r="FN2" s="178"/>
      <c r="FO2" s="179"/>
      <c r="FP2" s="169"/>
      <c r="FQ2" s="176" t="s">
        <v>0</v>
      </c>
      <c r="FR2" s="177" t="s">
        <v>35</v>
      </c>
      <c r="FS2" s="178"/>
      <c r="FT2" s="178"/>
      <c r="FU2" s="178"/>
      <c r="FV2" s="178"/>
      <c r="FW2" s="178"/>
      <c r="FX2" s="179"/>
      <c r="FY2" s="169"/>
      <c r="FZ2" s="176" t="s">
        <v>0</v>
      </c>
      <c r="GA2" s="177" t="s">
        <v>44</v>
      </c>
      <c r="GB2" s="178"/>
      <c r="GC2" s="178"/>
      <c r="GD2" s="178"/>
      <c r="GE2" s="178"/>
      <c r="GF2" s="178"/>
      <c r="GG2" s="179"/>
      <c r="GH2" s="169"/>
      <c r="GI2" s="176" t="s">
        <v>0</v>
      </c>
      <c r="GJ2" s="177" t="s">
        <v>29</v>
      </c>
      <c r="GK2" s="178"/>
      <c r="GL2" s="178"/>
      <c r="GM2" s="178"/>
      <c r="GN2" s="178"/>
      <c r="GO2" s="178"/>
      <c r="GP2" s="179"/>
      <c r="GQ2" s="169"/>
      <c r="GR2" s="165" t="s">
        <v>0</v>
      </c>
      <c r="GS2" s="166" t="s">
        <v>15</v>
      </c>
      <c r="GT2" s="167"/>
      <c r="GU2" s="167"/>
      <c r="GV2" s="167"/>
      <c r="GW2" s="167"/>
      <c r="GX2" s="167"/>
      <c r="GY2" s="168"/>
      <c r="GZ2" s="169"/>
      <c r="HA2" s="165" t="s">
        <v>0</v>
      </c>
      <c r="HB2" s="166" t="s">
        <v>146</v>
      </c>
      <c r="HC2" s="167"/>
      <c r="HD2" s="167"/>
      <c r="HE2" s="167"/>
      <c r="HF2" s="167"/>
      <c r="HG2" s="167"/>
      <c r="HH2" s="168"/>
      <c r="HI2" s="169"/>
      <c r="HJ2" s="165" t="s">
        <v>0</v>
      </c>
      <c r="HK2" s="166" t="s">
        <v>147</v>
      </c>
      <c r="HL2" s="167"/>
      <c r="HM2" s="167"/>
      <c r="HN2" s="167"/>
      <c r="HO2" s="167"/>
      <c r="HP2" s="167"/>
      <c r="HQ2" s="168"/>
      <c r="HR2" s="169"/>
      <c r="HS2" s="165" t="s">
        <v>0</v>
      </c>
      <c r="HT2" s="166" t="s">
        <v>148</v>
      </c>
      <c r="HU2" s="167"/>
      <c r="HV2" s="167"/>
      <c r="HW2" s="167"/>
      <c r="HX2" s="167"/>
      <c r="HY2" s="167"/>
      <c r="HZ2" s="168"/>
      <c r="IA2" s="169"/>
    </row>
    <row r="3" spans="1:235" s="180" customFormat="1" x14ac:dyDescent="0.25">
      <c r="B3" s="181" t="s">
        <v>60</v>
      </c>
      <c r="C3" s="182" t="s">
        <v>61</v>
      </c>
      <c r="D3" s="183"/>
      <c r="E3" s="184" t="s">
        <v>62</v>
      </c>
      <c r="F3" s="183"/>
      <c r="G3" s="184" t="s">
        <v>63</v>
      </c>
      <c r="H3" s="183"/>
      <c r="I3" s="185" t="s">
        <v>64</v>
      </c>
      <c r="J3" s="186"/>
      <c r="K3" s="181" t="s">
        <v>60</v>
      </c>
      <c r="L3" s="182" t="s">
        <v>61</v>
      </c>
      <c r="M3" s="183"/>
      <c r="N3" s="184" t="s">
        <v>62</v>
      </c>
      <c r="O3" s="183"/>
      <c r="P3" s="184" t="s">
        <v>63</v>
      </c>
      <c r="Q3" s="183"/>
      <c r="R3" s="185" t="s">
        <v>64</v>
      </c>
      <c r="S3" s="186"/>
      <c r="T3" s="181" t="s">
        <v>60</v>
      </c>
      <c r="U3" s="182" t="s">
        <v>61</v>
      </c>
      <c r="V3" s="183"/>
      <c r="W3" s="184" t="s">
        <v>62</v>
      </c>
      <c r="X3" s="183"/>
      <c r="Y3" s="184" t="s">
        <v>63</v>
      </c>
      <c r="Z3" s="183"/>
      <c r="AA3" s="185" t="s">
        <v>64</v>
      </c>
      <c r="AB3" s="186"/>
      <c r="AC3" s="181" t="s">
        <v>60</v>
      </c>
      <c r="AD3" s="182" t="s">
        <v>61</v>
      </c>
      <c r="AE3" s="183"/>
      <c r="AF3" s="184" t="s">
        <v>62</v>
      </c>
      <c r="AG3" s="183"/>
      <c r="AH3" s="184" t="s">
        <v>63</v>
      </c>
      <c r="AI3" s="183"/>
      <c r="AJ3" s="185" t="s">
        <v>64</v>
      </c>
      <c r="AK3" s="186"/>
      <c r="AL3" s="181" t="s">
        <v>60</v>
      </c>
      <c r="AM3" s="182" t="s">
        <v>61</v>
      </c>
      <c r="AN3" s="183"/>
      <c r="AO3" s="184" t="s">
        <v>62</v>
      </c>
      <c r="AP3" s="183"/>
      <c r="AQ3" s="184" t="s">
        <v>63</v>
      </c>
      <c r="AR3" s="183"/>
      <c r="AS3" s="185" t="s">
        <v>64</v>
      </c>
      <c r="AT3" s="186"/>
      <c r="AU3" s="181" t="s">
        <v>60</v>
      </c>
      <c r="AV3" s="182" t="s">
        <v>61</v>
      </c>
      <c r="AW3" s="183"/>
      <c r="AX3" s="184" t="s">
        <v>62</v>
      </c>
      <c r="AY3" s="183"/>
      <c r="AZ3" s="184" t="s">
        <v>63</v>
      </c>
      <c r="BA3" s="183"/>
      <c r="BB3" s="185" t="s">
        <v>64</v>
      </c>
      <c r="BC3" s="186"/>
      <c r="BD3" s="181" t="s">
        <v>60</v>
      </c>
      <c r="BE3" s="182" t="s">
        <v>61</v>
      </c>
      <c r="BF3" s="183"/>
      <c r="BG3" s="184" t="s">
        <v>62</v>
      </c>
      <c r="BH3" s="183"/>
      <c r="BI3" s="184" t="s">
        <v>63</v>
      </c>
      <c r="BJ3" s="183"/>
      <c r="BK3" s="185" t="s">
        <v>64</v>
      </c>
      <c r="BL3" s="186"/>
      <c r="BM3" s="181" t="s">
        <v>60</v>
      </c>
      <c r="BN3" s="182" t="s">
        <v>61</v>
      </c>
      <c r="BO3" s="183"/>
      <c r="BP3" s="184" t="s">
        <v>62</v>
      </c>
      <c r="BQ3" s="183"/>
      <c r="BR3" s="184" t="s">
        <v>63</v>
      </c>
      <c r="BS3" s="183"/>
      <c r="BT3" s="185" t="s">
        <v>64</v>
      </c>
      <c r="BU3" s="186"/>
      <c r="BV3" s="181" t="s">
        <v>60</v>
      </c>
      <c r="BW3" s="182" t="s">
        <v>61</v>
      </c>
      <c r="BX3" s="183"/>
      <c r="BY3" s="184" t="s">
        <v>62</v>
      </c>
      <c r="BZ3" s="183"/>
      <c r="CA3" s="184" t="s">
        <v>63</v>
      </c>
      <c r="CB3" s="183"/>
      <c r="CC3" s="185" t="s">
        <v>64</v>
      </c>
      <c r="CD3" s="186"/>
      <c r="CE3" s="181" t="s">
        <v>60</v>
      </c>
      <c r="CF3" s="182" t="s">
        <v>61</v>
      </c>
      <c r="CG3" s="183"/>
      <c r="CH3" s="184" t="s">
        <v>62</v>
      </c>
      <c r="CI3" s="183"/>
      <c r="CJ3" s="184" t="s">
        <v>63</v>
      </c>
      <c r="CK3" s="183"/>
      <c r="CL3" s="185" t="s">
        <v>64</v>
      </c>
      <c r="CM3" s="186"/>
      <c r="CN3" s="181" t="s">
        <v>60</v>
      </c>
      <c r="CO3" s="182" t="s">
        <v>61</v>
      </c>
      <c r="CP3" s="183"/>
      <c r="CQ3" s="184" t="s">
        <v>62</v>
      </c>
      <c r="CR3" s="183"/>
      <c r="CS3" s="184" t="s">
        <v>63</v>
      </c>
      <c r="CT3" s="183"/>
      <c r="CU3" s="185" t="s">
        <v>64</v>
      </c>
      <c r="CV3" s="175"/>
      <c r="CW3" s="181" t="s">
        <v>60</v>
      </c>
      <c r="CX3" s="182" t="s">
        <v>61</v>
      </c>
      <c r="CY3" s="183"/>
      <c r="CZ3" s="184" t="s">
        <v>62</v>
      </c>
      <c r="DA3" s="183"/>
      <c r="DB3" s="184" t="s">
        <v>63</v>
      </c>
      <c r="DC3" s="183"/>
      <c r="DD3" s="185" t="s">
        <v>64</v>
      </c>
      <c r="DE3" s="186"/>
      <c r="DF3" s="181" t="s">
        <v>60</v>
      </c>
      <c r="DG3" s="182" t="s">
        <v>61</v>
      </c>
      <c r="DH3" s="183"/>
      <c r="DI3" s="184" t="s">
        <v>62</v>
      </c>
      <c r="DJ3" s="183"/>
      <c r="DK3" s="184" t="s">
        <v>63</v>
      </c>
      <c r="DL3" s="183"/>
      <c r="DM3" s="185" t="s">
        <v>64</v>
      </c>
      <c r="DN3" s="186"/>
      <c r="DO3" s="181" t="s">
        <v>60</v>
      </c>
      <c r="DP3" s="182" t="s">
        <v>61</v>
      </c>
      <c r="DQ3" s="183"/>
      <c r="DR3" s="184" t="s">
        <v>62</v>
      </c>
      <c r="DS3" s="183"/>
      <c r="DT3" s="184" t="s">
        <v>63</v>
      </c>
      <c r="DU3" s="183"/>
      <c r="DV3" s="185" t="s">
        <v>64</v>
      </c>
      <c r="DW3" s="186"/>
      <c r="DX3" s="181" t="s">
        <v>60</v>
      </c>
      <c r="DY3" s="182" t="s">
        <v>61</v>
      </c>
      <c r="DZ3" s="183"/>
      <c r="EA3" s="184" t="s">
        <v>62</v>
      </c>
      <c r="EB3" s="183"/>
      <c r="EC3" s="184" t="s">
        <v>63</v>
      </c>
      <c r="ED3" s="183"/>
      <c r="EE3" s="185" t="s">
        <v>64</v>
      </c>
      <c r="EF3" s="186"/>
      <c r="EG3" s="181" t="s">
        <v>60</v>
      </c>
      <c r="EH3" s="182" t="s">
        <v>61</v>
      </c>
      <c r="EI3" s="183"/>
      <c r="EJ3" s="184" t="s">
        <v>62</v>
      </c>
      <c r="EK3" s="183"/>
      <c r="EL3" s="184" t="s">
        <v>63</v>
      </c>
      <c r="EM3" s="183"/>
      <c r="EN3" s="185" t="s">
        <v>64</v>
      </c>
      <c r="EO3" s="186"/>
      <c r="EP3" s="181" t="s">
        <v>60</v>
      </c>
      <c r="EQ3" s="182" t="s">
        <v>61</v>
      </c>
      <c r="ER3" s="183"/>
      <c r="ES3" s="184" t="s">
        <v>62</v>
      </c>
      <c r="ET3" s="183"/>
      <c r="EU3" s="184" t="s">
        <v>63</v>
      </c>
      <c r="EV3" s="183"/>
      <c r="EW3" s="185" t="s">
        <v>64</v>
      </c>
      <c r="EX3" s="186"/>
      <c r="EY3" s="181" t="s">
        <v>60</v>
      </c>
      <c r="EZ3" s="182" t="s">
        <v>61</v>
      </c>
      <c r="FA3" s="183"/>
      <c r="FB3" s="184" t="s">
        <v>62</v>
      </c>
      <c r="FC3" s="183"/>
      <c r="FD3" s="184" t="s">
        <v>63</v>
      </c>
      <c r="FE3" s="183"/>
      <c r="FF3" s="185" t="s">
        <v>64</v>
      </c>
      <c r="FG3" s="186"/>
      <c r="FH3" s="181" t="s">
        <v>60</v>
      </c>
      <c r="FI3" s="182" t="s">
        <v>61</v>
      </c>
      <c r="FJ3" s="183"/>
      <c r="FK3" s="184" t="s">
        <v>62</v>
      </c>
      <c r="FL3" s="183"/>
      <c r="FM3" s="184" t="s">
        <v>63</v>
      </c>
      <c r="FN3" s="183"/>
      <c r="FO3" s="185" t="s">
        <v>64</v>
      </c>
      <c r="FP3" s="186"/>
      <c r="FQ3" s="181" t="s">
        <v>60</v>
      </c>
      <c r="FR3" s="182" t="s">
        <v>61</v>
      </c>
      <c r="FS3" s="183"/>
      <c r="FT3" s="184" t="s">
        <v>62</v>
      </c>
      <c r="FU3" s="183"/>
      <c r="FV3" s="184" t="s">
        <v>63</v>
      </c>
      <c r="FW3" s="183"/>
      <c r="FX3" s="185" t="s">
        <v>64</v>
      </c>
      <c r="FY3" s="186"/>
      <c r="FZ3" s="181" t="s">
        <v>60</v>
      </c>
      <c r="GA3" s="182" t="s">
        <v>61</v>
      </c>
      <c r="GB3" s="183"/>
      <c r="GC3" s="184" t="s">
        <v>62</v>
      </c>
      <c r="GD3" s="183"/>
      <c r="GE3" s="184" t="s">
        <v>63</v>
      </c>
      <c r="GF3" s="183"/>
      <c r="GG3" s="185" t="s">
        <v>64</v>
      </c>
      <c r="GH3" s="186"/>
      <c r="GI3" s="181" t="s">
        <v>60</v>
      </c>
      <c r="GJ3" s="182" t="s">
        <v>61</v>
      </c>
      <c r="GK3" s="183"/>
      <c r="GL3" s="184" t="s">
        <v>62</v>
      </c>
      <c r="GM3" s="183"/>
      <c r="GN3" s="184" t="s">
        <v>63</v>
      </c>
      <c r="GO3" s="183"/>
      <c r="GP3" s="185" t="s">
        <v>64</v>
      </c>
      <c r="GQ3" s="186"/>
      <c r="GR3" s="187" t="s">
        <v>60</v>
      </c>
      <c r="GS3" s="188" t="s">
        <v>61</v>
      </c>
      <c r="GT3" s="189"/>
      <c r="GU3" s="190" t="s">
        <v>62</v>
      </c>
      <c r="GV3" s="189"/>
      <c r="GW3" s="190" t="s">
        <v>63</v>
      </c>
      <c r="GX3" s="191"/>
      <c r="GY3" s="192" t="s">
        <v>64</v>
      </c>
      <c r="GZ3" s="186"/>
      <c r="HA3" s="181" t="s">
        <v>60</v>
      </c>
      <c r="HB3" s="182" t="s">
        <v>61</v>
      </c>
      <c r="HC3" s="193"/>
      <c r="HD3" s="184" t="s">
        <v>62</v>
      </c>
      <c r="HE3" s="193"/>
      <c r="HF3" s="184" t="s">
        <v>63</v>
      </c>
      <c r="HG3" s="194"/>
      <c r="HH3" s="195" t="s">
        <v>64</v>
      </c>
      <c r="HI3" s="186"/>
      <c r="HJ3" s="181" t="s">
        <v>60</v>
      </c>
      <c r="HK3" s="182" t="s">
        <v>61</v>
      </c>
      <c r="HL3" s="193"/>
      <c r="HM3" s="184" t="s">
        <v>62</v>
      </c>
      <c r="HN3" s="193"/>
      <c r="HO3" s="184" t="s">
        <v>63</v>
      </c>
      <c r="HP3" s="194"/>
      <c r="HQ3" s="195" t="s">
        <v>64</v>
      </c>
      <c r="HR3" s="186"/>
      <c r="HS3" s="181" t="s">
        <v>60</v>
      </c>
      <c r="HT3" s="182" t="s">
        <v>61</v>
      </c>
      <c r="HU3" s="193"/>
      <c r="HV3" s="184" t="s">
        <v>62</v>
      </c>
      <c r="HW3" s="193"/>
      <c r="HX3" s="184" t="s">
        <v>63</v>
      </c>
      <c r="HY3" s="194"/>
      <c r="HZ3" s="195" t="s">
        <v>64</v>
      </c>
      <c r="IA3" s="186"/>
    </row>
    <row r="4" spans="1:235" s="213" customFormat="1" x14ac:dyDescent="0.25">
      <c r="A4" s="196"/>
      <c r="B4" s="197">
        <v>15</v>
      </c>
      <c r="C4" s="198">
        <v>23</v>
      </c>
      <c r="D4" s="199">
        <v>2</v>
      </c>
      <c r="E4" s="200">
        <v>170</v>
      </c>
      <c r="F4" s="199">
        <v>55</v>
      </c>
      <c r="G4" s="200">
        <v>18674.5</v>
      </c>
      <c r="H4" s="199">
        <v>15680.5</v>
      </c>
      <c r="I4" s="201" t="s">
        <v>144</v>
      </c>
      <c r="J4" s="196"/>
      <c r="K4" s="197">
        <v>14</v>
      </c>
      <c r="L4" s="198">
        <v>12</v>
      </c>
      <c r="M4" s="199">
        <v>10</v>
      </c>
      <c r="N4" s="200">
        <v>108</v>
      </c>
      <c r="O4" s="199">
        <v>90</v>
      </c>
      <c r="P4" s="200">
        <v>13383</v>
      </c>
      <c r="Q4" s="199">
        <v>12613</v>
      </c>
      <c r="R4" s="201" t="s">
        <v>144</v>
      </c>
      <c r="S4" s="196"/>
      <c r="T4" s="197">
        <v>15</v>
      </c>
      <c r="U4" s="198">
        <v>12</v>
      </c>
      <c r="V4" s="199">
        <v>13</v>
      </c>
      <c r="W4" s="200">
        <v>118</v>
      </c>
      <c r="X4" s="199">
        <v>107</v>
      </c>
      <c r="Y4" s="200">
        <v>16899</v>
      </c>
      <c r="Z4" s="199">
        <v>16514.5</v>
      </c>
      <c r="AA4" s="201" t="s">
        <v>144</v>
      </c>
      <c r="AB4" s="196"/>
      <c r="AC4" s="197">
        <v>14</v>
      </c>
      <c r="AD4" s="198">
        <v>9</v>
      </c>
      <c r="AE4" s="199">
        <v>14</v>
      </c>
      <c r="AF4" s="200">
        <v>96.5</v>
      </c>
      <c r="AG4" s="199">
        <v>110.5</v>
      </c>
      <c r="AH4" s="200">
        <v>14851.5</v>
      </c>
      <c r="AI4" s="199">
        <v>15146.5</v>
      </c>
      <c r="AJ4" s="201" t="s">
        <v>144</v>
      </c>
      <c r="AK4" s="196"/>
      <c r="AL4" s="197">
        <v>14</v>
      </c>
      <c r="AM4" s="198">
        <v>15</v>
      </c>
      <c r="AN4" s="199">
        <v>7</v>
      </c>
      <c r="AO4" s="200">
        <v>126</v>
      </c>
      <c r="AP4" s="199">
        <v>72</v>
      </c>
      <c r="AQ4" s="200">
        <v>14047</v>
      </c>
      <c r="AR4" s="199">
        <v>12727.5</v>
      </c>
      <c r="AS4" s="201" t="s">
        <v>144</v>
      </c>
      <c r="AT4" s="196"/>
      <c r="AU4" s="197">
        <v>14</v>
      </c>
      <c r="AV4" s="198">
        <v>15</v>
      </c>
      <c r="AW4" s="199">
        <v>8</v>
      </c>
      <c r="AX4" s="200">
        <v>120</v>
      </c>
      <c r="AY4" s="199">
        <v>87</v>
      </c>
      <c r="AZ4" s="200">
        <v>15659.5</v>
      </c>
      <c r="BA4" s="199">
        <v>15079.5</v>
      </c>
      <c r="BB4" s="201" t="s">
        <v>144</v>
      </c>
      <c r="BC4" s="196"/>
      <c r="BD4" s="197">
        <v>13</v>
      </c>
      <c r="BE4" s="198">
        <v>2</v>
      </c>
      <c r="BF4" s="199">
        <v>18</v>
      </c>
      <c r="BG4" s="200">
        <v>55</v>
      </c>
      <c r="BH4" s="199">
        <v>127</v>
      </c>
      <c r="BI4" s="200">
        <v>10175.5</v>
      </c>
      <c r="BJ4" s="199">
        <v>11893</v>
      </c>
      <c r="BK4" s="201" t="s">
        <v>144</v>
      </c>
      <c r="BL4" s="196"/>
      <c r="BM4" s="197">
        <v>14</v>
      </c>
      <c r="BN4" s="198">
        <v>4</v>
      </c>
      <c r="BO4" s="199">
        <v>18</v>
      </c>
      <c r="BP4" s="200">
        <v>40.5</v>
      </c>
      <c r="BQ4" s="199">
        <v>155.5</v>
      </c>
      <c r="BR4" s="200">
        <v>10825</v>
      </c>
      <c r="BS4" s="199">
        <v>13044</v>
      </c>
      <c r="BT4" s="201" t="s">
        <v>144</v>
      </c>
      <c r="BU4" s="196"/>
      <c r="BV4" s="197">
        <v>15</v>
      </c>
      <c r="BW4" s="198">
        <v>8</v>
      </c>
      <c r="BX4" s="199">
        <v>16</v>
      </c>
      <c r="BY4" s="200">
        <v>97</v>
      </c>
      <c r="BZ4" s="199">
        <v>119</v>
      </c>
      <c r="CA4" s="200">
        <v>13568.5</v>
      </c>
      <c r="CB4" s="199">
        <v>13807</v>
      </c>
      <c r="CC4" s="201" t="s">
        <v>144</v>
      </c>
      <c r="CD4" s="196"/>
      <c r="CE4" s="197">
        <v>12</v>
      </c>
      <c r="CF4" s="198">
        <v>13</v>
      </c>
      <c r="CG4" s="199">
        <v>6</v>
      </c>
      <c r="CH4" s="200">
        <v>101</v>
      </c>
      <c r="CI4" s="199">
        <v>70</v>
      </c>
      <c r="CJ4" s="200">
        <v>12438.5</v>
      </c>
      <c r="CK4" s="199">
        <v>11954</v>
      </c>
      <c r="CL4" s="201" t="s">
        <v>144</v>
      </c>
      <c r="CM4" s="196"/>
      <c r="CN4" s="197">
        <v>13</v>
      </c>
      <c r="CO4" s="198">
        <v>15</v>
      </c>
      <c r="CP4" s="199">
        <v>6</v>
      </c>
      <c r="CQ4" s="200">
        <v>116</v>
      </c>
      <c r="CR4" s="199">
        <v>73</v>
      </c>
      <c r="CS4" s="200">
        <v>14404</v>
      </c>
      <c r="CT4" s="199">
        <v>13434</v>
      </c>
      <c r="CU4" s="201" t="s">
        <v>144</v>
      </c>
      <c r="CV4" s="175"/>
      <c r="CW4" s="202">
        <v>13</v>
      </c>
      <c r="CX4" s="203">
        <v>9</v>
      </c>
      <c r="CY4" s="204">
        <v>12</v>
      </c>
      <c r="CZ4" s="205">
        <v>87</v>
      </c>
      <c r="DA4" s="204">
        <v>102</v>
      </c>
      <c r="DB4" s="205">
        <v>13045.5</v>
      </c>
      <c r="DC4" s="204">
        <v>13382.5</v>
      </c>
      <c r="DD4" s="206" t="s">
        <v>144</v>
      </c>
      <c r="DE4" s="207"/>
      <c r="DF4" s="202">
        <v>14</v>
      </c>
      <c r="DG4" s="203">
        <v>8</v>
      </c>
      <c r="DH4" s="204">
        <v>14</v>
      </c>
      <c r="DI4" s="205">
        <v>81</v>
      </c>
      <c r="DJ4" s="204">
        <v>117</v>
      </c>
      <c r="DK4" s="205">
        <v>12373.5</v>
      </c>
      <c r="DL4" s="204">
        <v>13084.5</v>
      </c>
      <c r="DM4" s="206" t="s">
        <v>144</v>
      </c>
      <c r="DN4" s="207"/>
      <c r="DO4" s="202">
        <v>15</v>
      </c>
      <c r="DP4" s="203">
        <v>10</v>
      </c>
      <c r="DQ4" s="204">
        <v>14</v>
      </c>
      <c r="DR4" s="205">
        <v>101</v>
      </c>
      <c r="DS4" s="204">
        <v>115</v>
      </c>
      <c r="DT4" s="205">
        <v>13901.5</v>
      </c>
      <c r="DU4" s="204">
        <v>13816.5</v>
      </c>
      <c r="DV4" s="206" t="s">
        <v>144</v>
      </c>
      <c r="DW4" s="207"/>
      <c r="DX4" s="202">
        <v>14</v>
      </c>
      <c r="DY4" s="203">
        <v>15</v>
      </c>
      <c r="DZ4" s="204">
        <v>7</v>
      </c>
      <c r="EA4" s="205">
        <v>120</v>
      </c>
      <c r="EB4" s="204">
        <v>78</v>
      </c>
      <c r="EC4" s="205">
        <v>12991.5</v>
      </c>
      <c r="ED4" s="204">
        <v>12576.5</v>
      </c>
      <c r="EE4" s="206" t="s">
        <v>144</v>
      </c>
      <c r="EF4" s="207"/>
      <c r="EG4" s="202">
        <v>14</v>
      </c>
      <c r="EH4" s="203">
        <v>15</v>
      </c>
      <c r="EI4" s="204">
        <v>8</v>
      </c>
      <c r="EJ4" s="205">
        <v>122.5</v>
      </c>
      <c r="EK4" s="204">
        <v>84.5</v>
      </c>
      <c r="EL4" s="205">
        <v>15145.5</v>
      </c>
      <c r="EM4" s="204">
        <v>14516</v>
      </c>
      <c r="EN4" s="206" t="s">
        <v>144</v>
      </c>
      <c r="EO4" s="207"/>
      <c r="EP4" s="202">
        <v>14</v>
      </c>
      <c r="EQ4" s="203">
        <v>13</v>
      </c>
      <c r="ER4" s="204">
        <v>10</v>
      </c>
      <c r="ES4" s="205">
        <v>120.5</v>
      </c>
      <c r="ET4" s="204">
        <v>86.5</v>
      </c>
      <c r="EU4" s="205">
        <v>14975.5</v>
      </c>
      <c r="EV4" s="204">
        <v>14582.5</v>
      </c>
      <c r="EW4" s="206" t="s">
        <v>144</v>
      </c>
      <c r="EX4" s="207"/>
      <c r="EY4" s="202">
        <v>14</v>
      </c>
      <c r="EZ4" s="203">
        <v>14</v>
      </c>
      <c r="FA4" s="204">
        <v>9</v>
      </c>
      <c r="FB4" s="205">
        <v>104</v>
      </c>
      <c r="FC4" s="204">
        <v>103</v>
      </c>
      <c r="FD4" s="205">
        <v>15155.5</v>
      </c>
      <c r="FE4" s="204">
        <v>14693</v>
      </c>
      <c r="FF4" s="206" t="s">
        <v>144</v>
      </c>
      <c r="FG4" s="207"/>
      <c r="FH4" s="202">
        <v>15</v>
      </c>
      <c r="FI4" s="203">
        <v>0</v>
      </c>
      <c r="FJ4" s="204">
        <v>24</v>
      </c>
      <c r="FK4" s="205">
        <v>16</v>
      </c>
      <c r="FL4" s="204">
        <v>200</v>
      </c>
      <c r="FM4" s="205">
        <v>9573</v>
      </c>
      <c r="FN4" s="204">
        <v>14486</v>
      </c>
      <c r="FO4" s="206" t="s">
        <v>144</v>
      </c>
      <c r="FP4" s="207"/>
      <c r="FQ4" s="202">
        <v>15</v>
      </c>
      <c r="FR4" s="203">
        <v>17</v>
      </c>
      <c r="FS4" s="204">
        <v>8</v>
      </c>
      <c r="FT4" s="205">
        <v>137.5</v>
      </c>
      <c r="FU4" s="204">
        <v>87.5</v>
      </c>
      <c r="FV4" s="205">
        <v>17377.5</v>
      </c>
      <c r="FW4" s="204">
        <v>16032.5</v>
      </c>
      <c r="FX4" s="206" t="s">
        <v>144</v>
      </c>
      <c r="FY4" s="207"/>
      <c r="FZ4" s="202">
        <v>12</v>
      </c>
      <c r="GA4" s="203">
        <v>8</v>
      </c>
      <c r="GB4" s="204">
        <v>10</v>
      </c>
      <c r="GC4" s="205">
        <v>85</v>
      </c>
      <c r="GD4" s="204">
        <v>77</v>
      </c>
      <c r="GE4" s="205">
        <v>11006.5</v>
      </c>
      <c r="GF4" s="204">
        <v>10435.5</v>
      </c>
      <c r="GG4" s="206" t="s">
        <v>144</v>
      </c>
      <c r="GH4" s="207"/>
      <c r="GI4" s="202">
        <v>13</v>
      </c>
      <c r="GJ4" s="203">
        <v>9</v>
      </c>
      <c r="GK4" s="204">
        <v>12</v>
      </c>
      <c r="GL4" s="205">
        <v>91.5</v>
      </c>
      <c r="GM4" s="204">
        <v>97.5</v>
      </c>
      <c r="GN4" s="205">
        <v>12855.5</v>
      </c>
      <c r="GO4" s="204">
        <v>13827.5</v>
      </c>
      <c r="GP4" s="206" t="s">
        <v>144</v>
      </c>
      <c r="GQ4" s="207"/>
      <c r="GR4" s="208" t="s">
        <v>144</v>
      </c>
      <c r="GS4" s="209">
        <v>0</v>
      </c>
      <c r="GT4" s="210">
        <v>0</v>
      </c>
      <c r="GU4" s="211">
        <v>0</v>
      </c>
      <c r="GV4" s="210">
        <v>0</v>
      </c>
      <c r="GW4" s="211">
        <v>0</v>
      </c>
      <c r="GX4" s="210">
        <v>0</v>
      </c>
      <c r="GY4" s="212"/>
      <c r="GZ4" s="207"/>
      <c r="HA4" s="208" t="s">
        <v>144</v>
      </c>
      <c r="HB4" s="209">
        <v>0</v>
      </c>
      <c r="HC4" s="210">
        <v>0</v>
      </c>
      <c r="HD4" s="211">
        <v>0</v>
      </c>
      <c r="HE4" s="210">
        <v>0</v>
      </c>
      <c r="HF4" s="211">
        <v>0</v>
      </c>
      <c r="HG4" s="210">
        <v>0</v>
      </c>
      <c r="HH4" s="212"/>
      <c r="HI4" s="207"/>
      <c r="HJ4" s="208" t="s">
        <v>144</v>
      </c>
      <c r="HK4" s="209">
        <v>0</v>
      </c>
      <c r="HL4" s="210">
        <v>0</v>
      </c>
      <c r="HM4" s="211">
        <v>0</v>
      </c>
      <c r="HN4" s="210">
        <v>0</v>
      </c>
      <c r="HO4" s="211">
        <v>0</v>
      </c>
      <c r="HP4" s="210">
        <v>0</v>
      </c>
      <c r="HQ4" s="212"/>
      <c r="HR4" s="207"/>
      <c r="HS4" s="208" t="s">
        <v>144</v>
      </c>
      <c r="HT4" s="209">
        <v>0</v>
      </c>
      <c r="HU4" s="210">
        <v>0</v>
      </c>
      <c r="HV4" s="211">
        <v>0</v>
      </c>
      <c r="HW4" s="210">
        <v>0</v>
      </c>
      <c r="HX4" s="211">
        <v>0</v>
      </c>
      <c r="HY4" s="210">
        <v>0</v>
      </c>
      <c r="HZ4" s="212"/>
      <c r="IA4" s="207"/>
    </row>
    <row r="5" spans="1:235" s="227" customFormat="1" x14ac:dyDescent="0.25">
      <c r="A5" s="214"/>
      <c r="B5" s="215" t="s">
        <v>14</v>
      </c>
      <c r="C5" s="216">
        <v>15</v>
      </c>
      <c r="D5" s="217">
        <v>0</v>
      </c>
      <c r="E5" s="218">
        <v>105</v>
      </c>
      <c r="F5" s="217">
        <v>30</v>
      </c>
      <c r="G5" s="218">
        <v>11405.5</v>
      </c>
      <c r="H5" s="217">
        <v>9665.5</v>
      </c>
      <c r="I5" s="219" t="s">
        <v>65</v>
      </c>
      <c r="J5" s="220"/>
      <c r="K5" s="215" t="s">
        <v>14</v>
      </c>
      <c r="L5" s="216">
        <v>6</v>
      </c>
      <c r="M5" s="217">
        <v>8</v>
      </c>
      <c r="N5" s="218">
        <v>58</v>
      </c>
      <c r="O5" s="217">
        <v>68</v>
      </c>
      <c r="P5" s="218">
        <v>8454</v>
      </c>
      <c r="Q5" s="217">
        <v>8351</v>
      </c>
      <c r="R5" s="219" t="s">
        <v>65</v>
      </c>
      <c r="S5" s="220"/>
      <c r="T5" s="215" t="s">
        <v>14</v>
      </c>
      <c r="U5" s="216">
        <v>6</v>
      </c>
      <c r="V5" s="217">
        <v>9</v>
      </c>
      <c r="W5" s="218">
        <v>70</v>
      </c>
      <c r="X5" s="217">
        <v>65</v>
      </c>
      <c r="Y5" s="218">
        <v>10184</v>
      </c>
      <c r="Z5" s="217">
        <v>10037.5</v>
      </c>
      <c r="AA5" s="219" t="s">
        <v>65</v>
      </c>
      <c r="AB5" s="220"/>
      <c r="AC5" s="215" t="s">
        <v>14</v>
      </c>
      <c r="AD5" s="216">
        <v>7</v>
      </c>
      <c r="AE5" s="217">
        <v>8</v>
      </c>
      <c r="AF5" s="218">
        <v>66.5</v>
      </c>
      <c r="AG5" s="217">
        <v>68.5</v>
      </c>
      <c r="AH5" s="218">
        <v>9713.5</v>
      </c>
      <c r="AI5" s="217">
        <v>9811.5</v>
      </c>
      <c r="AJ5" s="219" t="s">
        <v>65</v>
      </c>
      <c r="AK5" s="220"/>
      <c r="AL5" s="215" t="s">
        <v>14</v>
      </c>
      <c r="AM5" s="216">
        <v>9</v>
      </c>
      <c r="AN5" s="217">
        <v>5</v>
      </c>
      <c r="AO5" s="218">
        <v>74</v>
      </c>
      <c r="AP5" s="217">
        <v>52</v>
      </c>
      <c r="AQ5" s="218">
        <v>8736</v>
      </c>
      <c r="AR5" s="217">
        <v>8604.5</v>
      </c>
      <c r="AS5" s="219" t="s">
        <v>65</v>
      </c>
      <c r="AT5" s="220"/>
      <c r="AU5" s="215" t="s">
        <v>14</v>
      </c>
      <c r="AV5" s="216">
        <v>9</v>
      </c>
      <c r="AW5" s="217">
        <v>6</v>
      </c>
      <c r="AX5" s="218">
        <v>80</v>
      </c>
      <c r="AY5" s="217">
        <v>55</v>
      </c>
      <c r="AZ5" s="218">
        <v>10174.5</v>
      </c>
      <c r="BA5" s="217">
        <v>9706.5</v>
      </c>
      <c r="BB5" s="219" t="s">
        <v>65</v>
      </c>
      <c r="BC5" s="220"/>
      <c r="BD5" s="215" t="s">
        <v>14</v>
      </c>
      <c r="BE5" s="216">
        <v>0</v>
      </c>
      <c r="BF5" s="217">
        <v>14</v>
      </c>
      <c r="BG5" s="218">
        <v>31</v>
      </c>
      <c r="BH5" s="217">
        <v>95</v>
      </c>
      <c r="BI5" s="218">
        <v>7277.5</v>
      </c>
      <c r="BJ5" s="217">
        <v>8754</v>
      </c>
      <c r="BK5" s="219" t="s">
        <v>65</v>
      </c>
      <c r="BL5" s="220"/>
      <c r="BM5" s="221" t="s">
        <v>14</v>
      </c>
      <c r="BN5" s="216">
        <v>2</v>
      </c>
      <c r="BO5" s="217">
        <v>12</v>
      </c>
      <c r="BP5" s="218">
        <v>17.5</v>
      </c>
      <c r="BQ5" s="217">
        <v>108.5</v>
      </c>
      <c r="BR5" s="218">
        <v>6914</v>
      </c>
      <c r="BS5" s="217">
        <v>8656</v>
      </c>
      <c r="BT5" s="219" t="s">
        <v>65</v>
      </c>
      <c r="BU5" s="220"/>
      <c r="BV5" s="221" t="s">
        <v>14</v>
      </c>
      <c r="BW5" s="216">
        <v>4</v>
      </c>
      <c r="BX5" s="217">
        <v>10</v>
      </c>
      <c r="BY5" s="218">
        <v>49</v>
      </c>
      <c r="BZ5" s="217">
        <v>77</v>
      </c>
      <c r="CA5" s="218">
        <v>7944.5</v>
      </c>
      <c r="CB5" s="217">
        <v>8452</v>
      </c>
      <c r="CC5" s="219" t="s">
        <v>65</v>
      </c>
      <c r="CD5" s="220"/>
      <c r="CE5" s="215" t="s">
        <v>14</v>
      </c>
      <c r="CF5" s="216">
        <v>11</v>
      </c>
      <c r="CG5" s="217">
        <v>4</v>
      </c>
      <c r="CH5" s="218">
        <v>83</v>
      </c>
      <c r="CI5" s="217">
        <v>52</v>
      </c>
      <c r="CJ5" s="218">
        <v>9875.5</v>
      </c>
      <c r="CK5" s="217">
        <v>9428</v>
      </c>
      <c r="CL5" s="219" t="s">
        <v>65</v>
      </c>
      <c r="CM5" s="220"/>
      <c r="CN5" s="215" t="s">
        <v>14</v>
      </c>
      <c r="CO5" s="216">
        <v>11</v>
      </c>
      <c r="CP5" s="217">
        <v>4</v>
      </c>
      <c r="CQ5" s="218">
        <v>86</v>
      </c>
      <c r="CR5" s="217">
        <v>49</v>
      </c>
      <c r="CS5" s="218">
        <v>10428</v>
      </c>
      <c r="CT5" s="217">
        <v>9640</v>
      </c>
      <c r="CU5" s="219" t="s">
        <v>65</v>
      </c>
      <c r="CV5" s="220"/>
      <c r="CW5" s="215" t="s">
        <v>14</v>
      </c>
      <c r="CX5" s="216">
        <v>9</v>
      </c>
      <c r="CY5" s="217">
        <v>6</v>
      </c>
      <c r="CZ5" s="218">
        <v>77</v>
      </c>
      <c r="DA5" s="217">
        <v>58</v>
      </c>
      <c r="DB5" s="218">
        <v>9486.5</v>
      </c>
      <c r="DC5" s="217">
        <v>9182.5</v>
      </c>
      <c r="DD5" s="219" t="s">
        <v>65</v>
      </c>
      <c r="DE5" s="220"/>
      <c r="DF5" s="215" t="s">
        <v>14</v>
      </c>
      <c r="DG5" s="216">
        <v>4</v>
      </c>
      <c r="DH5" s="217">
        <v>10</v>
      </c>
      <c r="DI5" s="218">
        <v>47</v>
      </c>
      <c r="DJ5" s="217">
        <v>79</v>
      </c>
      <c r="DK5" s="218">
        <v>8012.5</v>
      </c>
      <c r="DL5" s="217">
        <v>8500.5</v>
      </c>
      <c r="DM5" s="219" t="s">
        <v>65</v>
      </c>
      <c r="DN5" s="220"/>
      <c r="DO5" s="221" t="s">
        <v>14</v>
      </c>
      <c r="DP5" s="216">
        <v>4</v>
      </c>
      <c r="DQ5" s="217">
        <v>10</v>
      </c>
      <c r="DR5" s="218">
        <v>56</v>
      </c>
      <c r="DS5" s="217">
        <v>70</v>
      </c>
      <c r="DT5" s="218">
        <v>8272.5</v>
      </c>
      <c r="DU5" s="217">
        <v>8197.5</v>
      </c>
      <c r="DV5" s="219" t="s">
        <v>65</v>
      </c>
      <c r="DW5" s="220"/>
      <c r="DX5" s="215" t="s">
        <v>14</v>
      </c>
      <c r="DY5" s="216">
        <v>7</v>
      </c>
      <c r="DZ5" s="217">
        <v>7</v>
      </c>
      <c r="EA5" s="218">
        <v>74</v>
      </c>
      <c r="EB5" s="217">
        <v>52</v>
      </c>
      <c r="EC5" s="218">
        <v>8155.5</v>
      </c>
      <c r="ED5" s="217">
        <v>8006.5</v>
      </c>
      <c r="EE5" s="219" t="s">
        <v>65</v>
      </c>
      <c r="EF5" s="220"/>
      <c r="EG5" s="215" t="s">
        <v>14</v>
      </c>
      <c r="EH5" s="216">
        <v>11</v>
      </c>
      <c r="EI5" s="217">
        <v>4</v>
      </c>
      <c r="EJ5" s="218">
        <v>81.5</v>
      </c>
      <c r="EK5" s="217">
        <v>53.5</v>
      </c>
      <c r="EL5" s="218">
        <v>9859.5</v>
      </c>
      <c r="EM5" s="217">
        <v>9315</v>
      </c>
      <c r="EN5" s="219" t="s">
        <v>65</v>
      </c>
      <c r="EO5" s="220"/>
      <c r="EP5" s="215" t="s">
        <v>14</v>
      </c>
      <c r="EQ5" s="216">
        <v>9</v>
      </c>
      <c r="ER5" s="217">
        <v>6</v>
      </c>
      <c r="ES5" s="218">
        <v>84.5</v>
      </c>
      <c r="ET5" s="217">
        <v>50.5</v>
      </c>
      <c r="EU5" s="218">
        <v>9775.5</v>
      </c>
      <c r="EV5" s="217">
        <v>9403.5</v>
      </c>
      <c r="EW5" s="219" t="s">
        <v>65</v>
      </c>
      <c r="EX5" s="220"/>
      <c r="EY5" s="215" t="s">
        <v>14</v>
      </c>
      <c r="EZ5" s="216">
        <v>10</v>
      </c>
      <c r="FA5" s="217">
        <v>5</v>
      </c>
      <c r="FB5" s="218">
        <v>70</v>
      </c>
      <c r="FC5" s="217">
        <v>65</v>
      </c>
      <c r="FD5" s="218">
        <v>9911.5</v>
      </c>
      <c r="FE5" s="217">
        <v>9243</v>
      </c>
      <c r="FF5" s="219" t="s">
        <v>65</v>
      </c>
      <c r="FG5" s="220"/>
      <c r="FH5" s="215" t="s">
        <v>14</v>
      </c>
      <c r="FI5" s="216">
        <v>0</v>
      </c>
      <c r="FJ5" s="217">
        <v>14</v>
      </c>
      <c r="FK5" s="218">
        <v>0</v>
      </c>
      <c r="FL5" s="217">
        <v>126</v>
      </c>
      <c r="FM5" s="218">
        <v>5435</v>
      </c>
      <c r="FN5" s="217">
        <v>8675</v>
      </c>
      <c r="FO5" s="219" t="s">
        <v>65</v>
      </c>
      <c r="FP5" s="220"/>
      <c r="FQ5" s="215" t="s">
        <v>14</v>
      </c>
      <c r="FR5" s="216">
        <v>11</v>
      </c>
      <c r="FS5" s="217">
        <v>4</v>
      </c>
      <c r="FT5" s="218">
        <v>87.5</v>
      </c>
      <c r="FU5" s="217">
        <v>47.5</v>
      </c>
      <c r="FV5" s="218">
        <v>10448.5</v>
      </c>
      <c r="FW5" s="217">
        <v>9329.5</v>
      </c>
      <c r="FX5" s="219" t="s">
        <v>65</v>
      </c>
      <c r="FY5" s="220"/>
      <c r="FZ5" s="215" t="s">
        <v>14</v>
      </c>
      <c r="GA5" s="216">
        <v>6</v>
      </c>
      <c r="GB5" s="217">
        <v>8</v>
      </c>
      <c r="GC5" s="218">
        <v>63</v>
      </c>
      <c r="GD5" s="217">
        <v>63</v>
      </c>
      <c r="GE5" s="218">
        <v>8703.5</v>
      </c>
      <c r="GF5" s="217">
        <v>8346.5</v>
      </c>
      <c r="GG5" s="219" t="s">
        <v>65</v>
      </c>
      <c r="GH5" s="220"/>
      <c r="GI5" s="215" t="s">
        <v>14</v>
      </c>
      <c r="GJ5" s="216">
        <v>9</v>
      </c>
      <c r="GK5" s="217">
        <v>6</v>
      </c>
      <c r="GL5" s="218">
        <v>79.5</v>
      </c>
      <c r="GM5" s="217">
        <v>55.5</v>
      </c>
      <c r="GN5" s="218">
        <v>9553.5</v>
      </c>
      <c r="GO5" s="217">
        <v>9414.5</v>
      </c>
      <c r="GP5" s="219" t="s">
        <v>65</v>
      </c>
      <c r="GQ5" s="220"/>
      <c r="GR5" s="222"/>
      <c r="GS5" s="223"/>
      <c r="GT5" s="224"/>
      <c r="GU5" s="225"/>
      <c r="GV5" s="224"/>
      <c r="GW5" s="225"/>
      <c r="GX5" s="224"/>
      <c r="GY5" s="226"/>
      <c r="GZ5" s="207"/>
      <c r="HA5" s="222"/>
      <c r="HB5" s="223"/>
      <c r="HC5" s="224"/>
      <c r="HD5" s="225"/>
      <c r="HE5" s="224"/>
      <c r="HF5" s="225"/>
      <c r="HG5" s="224"/>
      <c r="HH5" s="226"/>
      <c r="HI5" s="207"/>
      <c r="HJ5" s="222"/>
      <c r="HK5" s="223"/>
      <c r="HL5" s="224"/>
      <c r="HM5" s="225"/>
      <c r="HN5" s="224"/>
      <c r="HO5" s="225"/>
      <c r="HP5" s="224"/>
      <c r="HQ5" s="226"/>
      <c r="HR5" s="207"/>
      <c r="HS5" s="222"/>
      <c r="HT5" s="223"/>
      <c r="HU5" s="224"/>
      <c r="HV5" s="225"/>
      <c r="HW5" s="224"/>
      <c r="HX5" s="225"/>
      <c r="HY5" s="224"/>
      <c r="HZ5" s="226"/>
      <c r="IA5" s="207"/>
    </row>
    <row r="6" spans="1:235" s="227" customFormat="1" x14ac:dyDescent="0.25">
      <c r="B6" s="228">
        <v>12</v>
      </c>
      <c r="C6" s="223">
        <v>2</v>
      </c>
      <c r="D6" s="224">
        <v>0</v>
      </c>
      <c r="E6" s="225">
        <v>16</v>
      </c>
      <c r="F6" s="224">
        <v>2</v>
      </c>
      <c r="G6" s="225">
        <v>1419</v>
      </c>
      <c r="H6" s="224">
        <v>1171</v>
      </c>
      <c r="I6" s="226" t="s">
        <v>25</v>
      </c>
      <c r="J6" s="207" t="s">
        <v>144</v>
      </c>
      <c r="K6" s="228">
        <v>12</v>
      </c>
      <c r="L6" s="223">
        <v>2</v>
      </c>
      <c r="M6" s="224">
        <v>0</v>
      </c>
      <c r="N6" s="225">
        <v>10</v>
      </c>
      <c r="O6" s="224">
        <v>8</v>
      </c>
      <c r="P6" s="225">
        <v>1232</v>
      </c>
      <c r="Q6" s="224">
        <v>1162</v>
      </c>
      <c r="R6" s="226" t="s">
        <v>40</v>
      </c>
      <c r="S6" s="207" t="s">
        <v>144</v>
      </c>
      <c r="T6" s="228">
        <v>12</v>
      </c>
      <c r="U6" s="223">
        <v>0</v>
      </c>
      <c r="V6" s="224">
        <v>2</v>
      </c>
      <c r="W6" s="225">
        <v>6</v>
      </c>
      <c r="X6" s="224">
        <v>12</v>
      </c>
      <c r="Y6" s="225">
        <v>1286</v>
      </c>
      <c r="Z6" s="224">
        <v>1342</v>
      </c>
      <c r="AA6" s="226" t="s">
        <v>33</v>
      </c>
      <c r="AB6" s="207" t="s">
        <v>144</v>
      </c>
      <c r="AC6" s="228">
        <v>12</v>
      </c>
      <c r="AD6" s="223">
        <v>0</v>
      </c>
      <c r="AE6" s="224">
        <v>2</v>
      </c>
      <c r="AF6" s="225">
        <v>6</v>
      </c>
      <c r="AG6" s="224">
        <v>12</v>
      </c>
      <c r="AH6" s="225">
        <v>1244</v>
      </c>
      <c r="AI6" s="224">
        <v>1438</v>
      </c>
      <c r="AJ6" s="226" t="s">
        <v>35</v>
      </c>
      <c r="AK6" s="207" t="s">
        <v>144</v>
      </c>
      <c r="AL6" s="228">
        <v>12</v>
      </c>
      <c r="AM6" s="223">
        <v>2</v>
      </c>
      <c r="AN6" s="224">
        <v>0</v>
      </c>
      <c r="AO6" s="225">
        <v>18</v>
      </c>
      <c r="AP6" s="224">
        <v>0</v>
      </c>
      <c r="AQ6" s="225">
        <v>1394</v>
      </c>
      <c r="AR6" s="224">
        <v>733</v>
      </c>
      <c r="AS6" s="226" t="s">
        <v>38</v>
      </c>
      <c r="AT6" s="207" t="s">
        <v>144</v>
      </c>
      <c r="AU6" s="228">
        <v>12</v>
      </c>
      <c r="AV6" s="223">
        <v>2</v>
      </c>
      <c r="AW6" s="224">
        <v>0</v>
      </c>
      <c r="AX6" s="225">
        <v>12</v>
      </c>
      <c r="AY6" s="224">
        <v>6</v>
      </c>
      <c r="AZ6" s="225">
        <v>1330</v>
      </c>
      <c r="BA6" s="224">
        <v>1351</v>
      </c>
      <c r="BB6" s="226" t="s">
        <v>31</v>
      </c>
      <c r="BC6" s="207" t="s">
        <v>144</v>
      </c>
      <c r="BD6" s="228">
        <v>12</v>
      </c>
      <c r="BE6" s="223">
        <v>0</v>
      </c>
      <c r="BF6" s="224">
        <v>0</v>
      </c>
      <c r="BG6" s="225">
        <v>0</v>
      </c>
      <c r="BH6" s="224">
        <v>0</v>
      </c>
      <c r="BI6" s="225">
        <v>0</v>
      </c>
      <c r="BJ6" s="224">
        <v>0</v>
      </c>
      <c r="BK6" s="226" t="s">
        <v>46</v>
      </c>
      <c r="BL6" s="207" t="s">
        <v>144</v>
      </c>
      <c r="BM6" s="228">
        <v>12</v>
      </c>
      <c r="BN6" s="223">
        <v>0</v>
      </c>
      <c r="BO6" s="224">
        <v>2</v>
      </c>
      <c r="BP6" s="225">
        <v>2</v>
      </c>
      <c r="BQ6" s="224">
        <v>16</v>
      </c>
      <c r="BR6" s="225">
        <v>988</v>
      </c>
      <c r="BS6" s="224">
        <v>1224</v>
      </c>
      <c r="BT6" s="226" t="s">
        <v>44</v>
      </c>
      <c r="BU6" s="207" t="s">
        <v>144</v>
      </c>
      <c r="BV6" s="228">
        <v>12</v>
      </c>
      <c r="BW6" s="223">
        <v>0</v>
      </c>
      <c r="BX6" s="224">
        <v>2</v>
      </c>
      <c r="BY6" s="225">
        <v>8</v>
      </c>
      <c r="BZ6" s="224">
        <v>10</v>
      </c>
      <c r="CA6" s="225">
        <v>1147</v>
      </c>
      <c r="CB6" s="224">
        <v>1122</v>
      </c>
      <c r="CC6" s="226" t="s">
        <v>42</v>
      </c>
      <c r="CD6" s="207" t="s">
        <v>144</v>
      </c>
      <c r="CE6" s="228">
        <v>12</v>
      </c>
      <c r="CF6" s="223">
        <v>0</v>
      </c>
      <c r="CG6" s="224">
        <v>0</v>
      </c>
      <c r="CH6" s="225">
        <v>0</v>
      </c>
      <c r="CI6" s="224">
        <v>0</v>
      </c>
      <c r="CJ6" s="225">
        <v>0</v>
      </c>
      <c r="CK6" s="224">
        <v>0</v>
      </c>
      <c r="CL6" s="226" t="s">
        <v>29</v>
      </c>
      <c r="CM6" s="207" t="s">
        <v>144</v>
      </c>
      <c r="CN6" s="228">
        <v>12</v>
      </c>
      <c r="CO6" s="223">
        <v>2</v>
      </c>
      <c r="CP6" s="224">
        <v>0</v>
      </c>
      <c r="CQ6" s="225">
        <v>12</v>
      </c>
      <c r="CR6" s="224">
        <v>6</v>
      </c>
      <c r="CS6" s="225">
        <v>1295</v>
      </c>
      <c r="CT6" s="224">
        <v>1228</v>
      </c>
      <c r="CU6" s="226" t="s">
        <v>27</v>
      </c>
      <c r="CV6" s="175" t="s">
        <v>144</v>
      </c>
      <c r="CW6" s="228">
        <v>12</v>
      </c>
      <c r="CX6" s="223">
        <v>0</v>
      </c>
      <c r="CY6" s="224">
        <v>2</v>
      </c>
      <c r="CZ6" s="225">
        <v>6</v>
      </c>
      <c r="DA6" s="224">
        <v>12</v>
      </c>
      <c r="DB6" s="225">
        <v>1228</v>
      </c>
      <c r="DC6" s="224">
        <v>1295</v>
      </c>
      <c r="DD6" s="226" t="s">
        <v>26</v>
      </c>
      <c r="DE6" s="207" t="s">
        <v>144</v>
      </c>
      <c r="DF6" s="228">
        <v>12</v>
      </c>
      <c r="DG6" s="223">
        <v>0</v>
      </c>
      <c r="DH6" s="224">
        <v>2</v>
      </c>
      <c r="DI6" s="225">
        <v>8</v>
      </c>
      <c r="DJ6" s="224">
        <v>10</v>
      </c>
      <c r="DK6" s="225">
        <v>1162</v>
      </c>
      <c r="DL6" s="224">
        <v>1232</v>
      </c>
      <c r="DM6" s="226" t="s">
        <v>39</v>
      </c>
      <c r="DN6" s="207" t="s">
        <v>144</v>
      </c>
      <c r="DO6" s="228">
        <v>12</v>
      </c>
      <c r="DP6" s="223">
        <v>2</v>
      </c>
      <c r="DQ6" s="224">
        <v>0</v>
      </c>
      <c r="DR6" s="225">
        <v>10</v>
      </c>
      <c r="DS6" s="224">
        <v>8</v>
      </c>
      <c r="DT6" s="225">
        <v>1122</v>
      </c>
      <c r="DU6" s="224">
        <v>1147</v>
      </c>
      <c r="DV6" s="226" t="s">
        <v>41</v>
      </c>
      <c r="DW6" s="207" t="s">
        <v>144</v>
      </c>
      <c r="DX6" s="228">
        <v>12</v>
      </c>
      <c r="DY6" s="223">
        <v>0</v>
      </c>
      <c r="DZ6" s="224">
        <v>0</v>
      </c>
      <c r="EA6" s="225">
        <v>0</v>
      </c>
      <c r="EB6" s="224">
        <v>0</v>
      </c>
      <c r="EC6" s="225">
        <v>0</v>
      </c>
      <c r="ED6" s="224">
        <v>0</v>
      </c>
      <c r="EE6" s="226" t="s">
        <v>45</v>
      </c>
      <c r="EF6" s="207" t="s">
        <v>144</v>
      </c>
      <c r="EG6" s="228">
        <v>12</v>
      </c>
      <c r="EH6" s="223">
        <v>2</v>
      </c>
      <c r="EI6" s="224">
        <v>0</v>
      </c>
      <c r="EJ6" s="225">
        <v>12</v>
      </c>
      <c r="EK6" s="224">
        <v>6</v>
      </c>
      <c r="EL6" s="225">
        <v>1342</v>
      </c>
      <c r="EM6" s="224">
        <v>1286</v>
      </c>
      <c r="EN6" s="226" t="s">
        <v>32</v>
      </c>
      <c r="EO6" s="207" t="s">
        <v>144</v>
      </c>
      <c r="EP6" s="228">
        <v>12</v>
      </c>
      <c r="EQ6" s="223">
        <v>0</v>
      </c>
      <c r="ER6" s="224">
        <v>2</v>
      </c>
      <c r="ES6" s="225">
        <v>6</v>
      </c>
      <c r="ET6" s="224">
        <v>12</v>
      </c>
      <c r="EU6" s="225">
        <v>1351</v>
      </c>
      <c r="EV6" s="224">
        <v>1330</v>
      </c>
      <c r="EW6" s="226" t="s">
        <v>30</v>
      </c>
      <c r="EX6" s="207" t="s">
        <v>144</v>
      </c>
      <c r="EY6" s="228">
        <v>12</v>
      </c>
      <c r="EZ6" s="223">
        <v>0</v>
      </c>
      <c r="FA6" s="224">
        <v>2</v>
      </c>
      <c r="FB6" s="225">
        <v>2</v>
      </c>
      <c r="FC6" s="224">
        <v>16</v>
      </c>
      <c r="FD6" s="225">
        <v>1171</v>
      </c>
      <c r="FE6" s="224">
        <v>1419</v>
      </c>
      <c r="FF6" s="226" t="s">
        <v>24</v>
      </c>
      <c r="FG6" s="207" t="s">
        <v>144</v>
      </c>
      <c r="FH6" s="228">
        <v>12</v>
      </c>
      <c r="FI6" s="223">
        <v>0</v>
      </c>
      <c r="FJ6" s="224">
        <v>2</v>
      </c>
      <c r="FK6" s="225">
        <v>0</v>
      </c>
      <c r="FL6" s="224">
        <v>18</v>
      </c>
      <c r="FM6" s="225">
        <v>733</v>
      </c>
      <c r="FN6" s="224">
        <v>1394</v>
      </c>
      <c r="FO6" s="226" t="s">
        <v>37</v>
      </c>
      <c r="FP6" s="207" t="s">
        <v>144</v>
      </c>
      <c r="FQ6" s="228">
        <v>12</v>
      </c>
      <c r="FR6" s="223">
        <v>2</v>
      </c>
      <c r="FS6" s="224">
        <v>0</v>
      </c>
      <c r="FT6" s="225">
        <v>12</v>
      </c>
      <c r="FU6" s="224">
        <v>6</v>
      </c>
      <c r="FV6" s="225">
        <v>1438</v>
      </c>
      <c r="FW6" s="224">
        <v>1244</v>
      </c>
      <c r="FX6" s="226" t="s">
        <v>34</v>
      </c>
      <c r="FY6" s="207" t="s">
        <v>144</v>
      </c>
      <c r="FZ6" s="228">
        <v>12</v>
      </c>
      <c r="GA6" s="223">
        <v>2</v>
      </c>
      <c r="GB6" s="224">
        <v>0</v>
      </c>
      <c r="GC6" s="225">
        <v>16</v>
      </c>
      <c r="GD6" s="224">
        <v>2</v>
      </c>
      <c r="GE6" s="225">
        <v>1224</v>
      </c>
      <c r="GF6" s="224">
        <v>988</v>
      </c>
      <c r="GG6" s="226" t="s">
        <v>43</v>
      </c>
      <c r="GH6" s="207" t="s">
        <v>144</v>
      </c>
      <c r="GI6" s="228">
        <v>12</v>
      </c>
      <c r="GJ6" s="223">
        <v>0</v>
      </c>
      <c r="GK6" s="224">
        <v>0</v>
      </c>
      <c r="GL6" s="225">
        <v>0</v>
      </c>
      <c r="GM6" s="224">
        <v>0</v>
      </c>
      <c r="GN6" s="225">
        <v>0</v>
      </c>
      <c r="GO6" s="224">
        <v>0</v>
      </c>
      <c r="GP6" s="226" t="s">
        <v>28</v>
      </c>
      <c r="GQ6" s="207" t="s">
        <v>144</v>
      </c>
      <c r="GR6" s="228">
        <v>12</v>
      </c>
      <c r="GS6" s="223">
        <v>0</v>
      </c>
      <c r="GT6" s="224">
        <v>0</v>
      </c>
      <c r="GU6" s="225">
        <v>0</v>
      </c>
      <c r="GV6" s="224">
        <v>0</v>
      </c>
      <c r="GW6" s="225">
        <v>0</v>
      </c>
      <c r="GX6" s="224">
        <v>0</v>
      </c>
      <c r="GY6" s="226" t="s">
        <v>144</v>
      </c>
      <c r="GZ6" s="207" t="s">
        <v>144</v>
      </c>
      <c r="HA6" s="228">
        <v>12</v>
      </c>
      <c r="HB6" s="223">
        <v>0</v>
      </c>
      <c r="HC6" s="224">
        <v>0</v>
      </c>
      <c r="HD6" s="225">
        <v>0</v>
      </c>
      <c r="HE6" s="224">
        <v>0</v>
      </c>
      <c r="HF6" s="225">
        <v>0</v>
      </c>
      <c r="HG6" s="224">
        <v>0</v>
      </c>
      <c r="HH6" s="226" t="s">
        <v>144</v>
      </c>
      <c r="HI6" s="207" t="s">
        <v>144</v>
      </c>
      <c r="HJ6" s="228">
        <v>12</v>
      </c>
      <c r="HK6" s="223">
        <v>0</v>
      </c>
      <c r="HL6" s="224">
        <v>0</v>
      </c>
      <c r="HM6" s="225">
        <v>0</v>
      </c>
      <c r="HN6" s="224">
        <v>0</v>
      </c>
      <c r="HO6" s="225">
        <v>0</v>
      </c>
      <c r="HP6" s="224">
        <v>0</v>
      </c>
      <c r="HQ6" s="226" t="s">
        <v>144</v>
      </c>
      <c r="HR6" s="207" t="s">
        <v>144</v>
      </c>
      <c r="HS6" s="228">
        <v>12</v>
      </c>
      <c r="HT6" s="223">
        <v>0</v>
      </c>
      <c r="HU6" s="224">
        <v>0</v>
      </c>
      <c r="HV6" s="225">
        <v>0</v>
      </c>
      <c r="HW6" s="224">
        <v>0</v>
      </c>
      <c r="HX6" s="225">
        <v>0</v>
      </c>
      <c r="HY6" s="224">
        <v>0</v>
      </c>
      <c r="HZ6" s="226" t="s">
        <v>144</v>
      </c>
      <c r="IA6" s="207" t="s">
        <v>144</v>
      </c>
    </row>
    <row r="7" spans="1:235" s="227" customFormat="1" x14ac:dyDescent="0.25">
      <c r="B7" s="228">
        <v>13</v>
      </c>
      <c r="C7" s="223">
        <v>2</v>
      </c>
      <c r="D7" s="224">
        <v>0</v>
      </c>
      <c r="E7" s="225">
        <v>14</v>
      </c>
      <c r="F7" s="224">
        <v>4</v>
      </c>
      <c r="G7" s="225">
        <v>1482</v>
      </c>
      <c r="H7" s="224">
        <v>1262</v>
      </c>
      <c r="I7" s="226" t="s">
        <v>27</v>
      </c>
      <c r="J7" s="207" t="s">
        <v>144</v>
      </c>
      <c r="K7" s="228">
        <v>13</v>
      </c>
      <c r="L7" s="223">
        <v>2</v>
      </c>
      <c r="M7" s="224">
        <v>0</v>
      </c>
      <c r="N7" s="225">
        <v>16</v>
      </c>
      <c r="O7" s="224">
        <v>2</v>
      </c>
      <c r="P7" s="225">
        <v>1276</v>
      </c>
      <c r="Q7" s="224">
        <v>890</v>
      </c>
      <c r="R7" s="226" t="s">
        <v>38</v>
      </c>
      <c r="S7" s="207" t="s">
        <v>144</v>
      </c>
      <c r="T7" s="228">
        <v>13</v>
      </c>
      <c r="U7" s="223">
        <v>2</v>
      </c>
      <c r="V7" s="224">
        <v>0</v>
      </c>
      <c r="W7" s="225">
        <v>10</v>
      </c>
      <c r="X7" s="224">
        <v>8</v>
      </c>
      <c r="Y7" s="225">
        <v>1358</v>
      </c>
      <c r="Z7" s="224">
        <v>1402</v>
      </c>
      <c r="AA7" s="226" t="s">
        <v>35</v>
      </c>
      <c r="AB7" s="207" t="s">
        <v>144</v>
      </c>
      <c r="AC7" s="228">
        <v>13</v>
      </c>
      <c r="AD7" s="223">
        <v>0</v>
      </c>
      <c r="AE7" s="224">
        <v>2</v>
      </c>
      <c r="AF7" s="225">
        <v>8</v>
      </c>
      <c r="AG7" s="224">
        <v>10</v>
      </c>
      <c r="AH7" s="225">
        <v>1266</v>
      </c>
      <c r="AI7" s="224">
        <v>1338</v>
      </c>
      <c r="AJ7" s="226" t="s">
        <v>25</v>
      </c>
      <c r="AK7" s="207" t="s">
        <v>144</v>
      </c>
      <c r="AL7" s="228">
        <v>13</v>
      </c>
      <c r="AM7" s="223">
        <v>0</v>
      </c>
      <c r="AN7" s="224">
        <v>2</v>
      </c>
      <c r="AO7" s="225">
        <v>8</v>
      </c>
      <c r="AP7" s="224">
        <v>10</v>
      </c>
      <c r="AQ7" s="225">
        <v>1309</v>
      </c>
      <c r="AR7" s="224">
        <v>1188</v>
      </c>
      <c r="AS7" s="226" t="s">
        <v>46</v>
      </c>
      <c r="AT7" s="207" t="s">
        <v>144</v>
      </c>
      <c r="AU7" s="228">
        <v>13</v>
      </c>
      <c r="AV7" s="223">
        <v>0</v>
      </c>
      <c r="AW7" s="224">
        <v>0</v>
      </c>
      <c r="AX7" s="225">
        <v>0</v>
      </c>
      <c r="AY7" s="224">
        <v>0</v>
      </c>
      <c r="AZ7" s="225">
        <v>0</v>
      </c>
      <c r="BA7" s="224">
        <v>0</v>
      </c>
      <c r="BB7" s="226" t="s">
        <v>33</v>
      </c>
      <c r="BC7" s="207" t="s">
        <v>144</v>
      </c>
      <c r="BD7" s="228">
        <v>13</v>
      </c>
      <c r="BE7" s="223">
        <v>0</v>
      </c>
      <c r="BF7" s="224">
        <v>0</v>
      </c>
      <c r="BG7" s="225">
        <v>0</v>
      </c>
      <c r="BH7" s="224">
        <v>0</v>
      </c>
      <c r="BI7" s="225">
        <v>0</v>
      </c>
      <c r="BJ7" s="224">
        <v>0</v>
      </c>
      <c r="BK7" s="226" t="s">
        <v>44</v>
      </c>
      <c r="BL7" s="207" t="s">
        <v>144</v>
      </c>
      <c r="BM7" s="228">
        <v>13</v>
      </c>
      <c r="BN7" s="223">
        <v>0</v>
      </c>
      <c r="BO7" s="224">
        <v>2</v>
      </c>
      <c r="BP7" s="225">
        <v>5</v>
      </c>
      <c r="BQ7" s="224">
        <v>11</v>
      </c>
      <c r="BR7" s="225">
        <v>981</v>
      </c>
      <c r="BS7" s="224">
        <v>1117</v>
      </c>
      <c r="BT7" s="226" t="s">
        <v>42</v>
      </c>
      <c r="BU7" s="207" t="s">
        <v>149</v>
      </c>
      <c r="BV7" s="228">
        <v>13</v>
      </c>
      <c r="BW7" s="223">
        <v>0</v>
      </c>
      <c r="BX7" s="224">
        <v>2</v>
      </c>
      <c r="BY7" s="225">
        <v>8</v>
      </c>
      <c r="BZ7" s="224">
        <v>10</v>
      </c>
      <c r="CA7" s="225">
        <v>1083</v>
      </c>
      <c r="CB7" s="224">
        <v>1114</v>
      </c>
      <c r="CC7" s="226" t="s">
        <v>40</v>
      </c>
      <c r="CD7" s="207" t="s">
        <v>144</v>
      </c>
      <c r="CE7" s="228">
        <v>13</v>
      </c>
      <c r="CF7" s="223">
        <v>0</v>
      </c>
      <c r="CG7" s="224">
        <v>2</v>
      </c>
      <c r="CH7" s="225">
        <v>8</v>
      </c>
      <c r="CI7" s="224">
        <v>10</v>
      </c>
      <c r="CJ7" s="225">
        <v>1270</v>
      </c>
      <c r="CK7" s="224">
        <v>1258</v>
      </c>
      <c r="CL7" s="226" t="s">
        <v>31</v>
      </c>
      <c r="CM7" s="207" t="s">
        <v>144</v>
      </c>
      <c r="CN7" s="228">
        <v>13</v>
      </c>
      <c r="CO7" s="223">
        <v>2</v>
      </c>
      <c r="CP7" s="224">
        <v>0</v>
      </c>
      <c r="CQ7" s="225">
        <v>14</v>
      </c>
      <c r="CR7" s="224">
        <v>4</v>
      </c>
      <c r="CS7" s="225">
        <v>1414</v>
      </c>
      <c r="CT7" s="224">
        <v>1205</v>
      </c>
      <c r="CU7" s="226" t="s">
        <v>29</v>
      </c>
      <c r="CV7" s="175" t="s">
        <v>144</v>
      </c>
      <c r="CW7" s="228">
        <v>13</v>
      </c>
      <c r="CX7" s="223">
        <v>0</v>
      </c>
      <c r="CY7" s="224">
        <v>2</v>
      </c>
      <c r="CZ7" s="225">
        <v>4</v>
      </c>
      <c r="DA7" s="224">
        <v>14</v>
      </c>
      <c r="DB7" s="225">
        <v>1262</v>
      </c>
      <c r="DC7" s="224">
        <v>1482</v>
      </c>
      <c r="DD7" s="226" t="s">
        <v>24</v>
      </c>
      <c r="DE7" s="207" t="s">
        <v>144</v>
      </c>
      <c r="DF7" s="228">
        <v>13</v>
      </c>
      <c r="DG7" s="223">
        <v>2</v>
      </c>
      <c r="DH7" s="224">
        <v>0</v>
      </c>
      <c r="DI7" s="225">
        <v>10</v>
      </c>
      <c r="DJ7" s="224">
        <v>8</v>
      </c>
      <c r="DK7" s="225">
        <v>1114</v>
      </c>
      <c r="DL7" s="224">
        <v>1083</v>
      </c>
      <c r="DM7" s="226" t="s">
        <v>41</v>
      </c>
      <c r="DN7" s="207" t="s">
        <v>144</v>
      </c>
      <c r="DO7" s="228">
        <v>13</v>
      </c>
      <c r="DP7" s="223">
        <v>2</v>
      </c>
      <c r="DQ7" s="224">
        <v>0</v>
      </c>
      <c r="DR7" s="225">
        <v>11</v>
      </c>
      <c r="DS7" s="224">
        <v>5</v>
      </c>
      <c r="DT7" s="225">
        <v>1117</v>
      </c>
      <c r="DU7" s="224">
        <v>981</v>
      </c>
      <c r="DV7" s="226" t="s">
        <v>43</v>
      </c>
      <c r="DW7" s="207" t="s">
        <v>149</v>
      </c>
      <c r="DX7" s="228">
        <v>13</v>
      </c>
      <c r="DY7" s="223">
        <v>2</v>
      </c>
      <c r="DZ7" s="224">
        <v>0</v>
      </c>
      <c r="EA7" s="225">
        <v>10</v>
      </c>
      <c r="EB7" s="224">
        <v>8</v>
      </c>
      <c r="EC7" s="225">
        <v>1188</v>
      </c>
      <c r="ED7" s="224">
        <v>1309</v>
      </c>
      <c r="EE7" s="226" t="s">
        <v>37</v>
      </c>
      <c r="EF7" s="207" t="s">
        <v>144</v>
      </c>
      <c r="EG7" s="228">
        <v>13</v>
      </c>
      <c r="EH7" s="223">
        <v>0</v>
      </c>
      <c r="EI7" s="224">
        <v>0</v>
      </c>
      <c r="EJ7" s="225">
        <v>0</v>
      </c>
      <c r="EK7" s="224">
        <v>0</v>
      </c>
      <c r="EL7" s="225">
        <v>0</v>
      </c>
      <c r="EM7" s="224">
        <v>0</v>
      </c>
      <c r="EN7" s="226" t="s">
        <v>30</v>
      </c>
      <c r="EO7" s="207" t="s">
        <v>144</v>
      </c>
      <c r="EP7" s="228">
        <v>13</v>
      </c>
      <c r="EQ7" s="223">
        <v>2</v>
      </c>
      <c r="ER7" s="224">
        <v>0</v>
      </c>
      <c r="ES7" s="225">
        <v>10</v>
      </c>
      <c r="ET7" s="224">
        <v>8</v>
      </c>
      <c r="EU7" s="225">
        <v>1258</v>
      </c>
      <c r="EV7" s="224">
        <v>1270</v>
      </c>
      <c r="EW7" s="226" t="s">
        <v>28</v>
      </c>
      <c r="EX7" s="207" t="s">
        <v>144</v>
      </c>
      <c r="EY7" s="228">
        <v>13</v>
      </c>
      <c r="EZ7" s="223">
        <v>2</v>
      </c>
      <c r="FA7" s="224">
        <v>0</v>
      </c>
      <c r="FB7" s="225">
        <v>10</v>
      </c>
      <c r="FC7" s="224">
        <v>8</v>
      </c>
      <c r="FD7" s="225">
        <v>1338</v>
      </c>
      <c r="FE7" s="224">
        <v>1266</v>
      </c>
      <c r="FF7" s="226" t="s">
        <v>34</v>
      </c>
      <c r="FG7" s="207" t="s">
        <v>144</v>
      </c>
      <c r="FH7" s="228">
        <v>13</v>
      </c>
      <c r="FI7" s="223">
        <v>0</v>
      </c>
      <c r="FJ7" s="224">
        <v>2</v>
      </c>
      <c r="FK7" s="225">
        <v>2</v>
      </c>
      <c r="FL7" s="224">
        <v>16</v>
      </c>
      <c r="FM7" s="225">
        <v>890</v>
      </c>
      <c r="FN7" s="224">
        <v>1276</v>
      </c>
      <c r="FO7" s="226" t="s">
        <v>39</v>
      </c>
      <c r="FP7" s="207" t="s">
        <v>144</v>
      </c>
      <c r="FQ7" s="228">
        <v>13</v>
      </c>
      <c r="FR7" s="223">
        <v>0</v>
      </c>
      <c r="FS7" s="224">
        <v>2</v>
      </c>
      <c r="FT7" s="225">
        <v>8</v>
      </c>
      <c r="FU7" s="224">
        <v>10</v>
      </c>
      <c r="FV7" s="225">
        <v>1402</v>
      </c>
      <c r="FW7" s="224">
        <v>1358</v>
      </c>
      <c r="FX7" s="226" t="s">
        <v>32</v>
      </c>
      <c r="FY7" s="207" t="s">
        <v>144</v>
      </c>
      <c r="FZ7" s="228">
        <v>13</v>
      </c>
      <c r="GA7" s="223">
        <v>0</v>
      </c>
      <c r="GB7" s="224">
        <v>0</v>
      </c>
      <c r="GC7" s="225">
        <v>0</v>
      </c>
      <c r="GD7" s="224">
        <v>0</v>
      </c>
      <c r="GE7" s="225">
        <v>0</v>
      </c>
      <c r="GF7" s="224">
        <v>0</v>
      </c>
      <c r="GG7" s="226" t="s">
        <v>45</v>
      </c>
      <c r="GH7" s="207" t="s">
        <v>144</v>
      </c>
      <c r="GI7" s="228">
        <v>13</v>
      </c>
      <c r="GJ7" s="223">
        <v>0</v>
      </c>
      <c r="GK7" s="224">
        <v>2</v>
      </c>
      <c r="GL7" s="225">
        <v>4</v>
      </c>
      <c r="GM7" s="224">
        <v>14</v>
      </c>
      <c r="GN7" s="225">
        <v>1205</v>
      </c>
      <c r="GO7" s="224">
        <v>1414</v>
      </c>
      <c r="GP7" s="226" t="s">
        <v>26</v>
      </c>
      <c r="GQ7" s="207" t="s">
        <v>144</v>
      </c>
      <c r="GR7" s="228">
        <v>13</v>
      </c>
      <c r="GS7" s="223">
        <v>0</v>
      </c>
      <c r="GT7" s="224">
        <v>0</v>
      </c>
      <c r="GU7" s="225">
        <v>0</v>
      </c>
      <c r="GV7" s="224">
        <v>0</v>
      </c>
      <c r="GW7" s="225">
        <v>0</v>
      </c>
      <c r="GX7" s="224">
        <v>0</v>
      </c>
      <c r="GY7" s="226" t="s">
        <v>144</v>
      </c>
      <c r="GZ7" s="207" t="s">
        <v>144</v>
      </c>
      <c r="HA7" s="228">
        <v>13</v>
      </c>
      <c r="HB7" s="223">
        <v>0</v>
      </c>
      <c r="HC7" s="224">
        <v>0</v>
      </c>
      <c r="HD7" s="225">
        <v>0</v>
      </c>
      <c r="HE7" s="224">
        <v>0</v>
      </c>
      <c r="HF7" s="225">
        <v>0</v>
      </c>
      <c r="HG7" s="224">
        <v>0</v>
      </c>
      <c r="HH7" s="226" t="s">
        <v>144</v>
      </c>
      <c r="HI7" s="207" t="s">
        <v>144</v>
      </c>
      <c r="HJ7" s="228">
        <v>13</v>
      </c>
      <c r="HK7" s="223">
        <v>0</v>
      </c>
      <c r="HL7" s="224">
        <v>0</v>
      </c>
      <c r="HM7" s="225">
        <v>0</v>
      </c>
      <c r="HN7" s="224">
        <v>0</v>
      </c>
      <c r="HO7" s="225">
        <v>0</v>
      </c>
      <c r="HP7" s="224">
        <v>0</v>
      </c>
      <c r="HQ7" s="226" t="s">
        <v>144</v>
      </c>
      <c r="HR7" s="207" t="s">
        <v>144</v>
      </c>
      <c r="HS7" s="228">
        <v>13</v>
      </c>
      <c r="HT7" s="223">
        <v>0</v>
      </c>
      <c r="HU7" s="224">
        <v>0</v>
      </c>
      <c r="HV7" s="225">
        <v>0</v>
      </c>
      <c r="HW7" s="224">
        <v>0</v>
      </c>
      <c r="HX7" s="225">
        <v>0</v>
      </c>
      <c r="HY7" s="224">
        <v>0</v>
      </c>
      <c r="HZ7" s="226" t="s">
        <v>144</v>
      </c>
      <c r="IA7" s="207" t="s">
        <v>144</v>
      </c>
    </row>
    <row r="8" spans="1:235" s="227" customFormat="1" x14ac:dyDescent="0.25">
      <c r="B8" s="228">
        <v>14</v>
      </c>
      <c r="C8" s="223">
        <v>2</v>
      </c>
      <c r="D8" s="224">
        <v>0</v>
      </c>
      <c r="E8" s="225">
        <v>12</v>
      </c>
      <c r="F8" s="224">
        <v>6</v>
      </c>
      <c r="G8" s="225">
        <v>1488</v>
      </c>
      <c r="H8" s="224">
        <v>1344</v>
      </c>
      <c r="I8" s="226" t="s">
        <v>35</v>
      </c>
      <c r="J8" s="207" t="s">
        <v>144</v>
      </c>
      <c r="K8" s="228">
        <v>14</v>
      </c>
      <c r="L8" s="223">
        <v>0</v>
      </c>
      <c r="M8" s="224">
        <v>2</v>
      </c>
      <c r="N8" s="225">
        <v>8</v>
      </c>
      <c r="O8" s="224">
        <v>10</v>
      </c>
      <c r="P8" s="225">
        <v>1177</v>
      </c>
      <c r="Q8" s="224">
        <v>1190</v>
      </c>
      <c r="R8" s="226" t="s">
        <v>46</v>
      </c>
      <c r="S8" s="207" t="s">
        <v>144</v>
      </c>
      <c r="T8" s="228">
        <v>14</v>
      </c>
      <c r="U8" s="223">
        <v>2</v>
      </c>
      <c r="V8" s="224">
        <v>0</v>
      </c>
      <c r="W8" s="225">
        <v>10</v>
      </c>
      <c r="X8" s="224">
        <v>8</v>
      </c>
      <c r="Y8" s="225">
        <v>1283</v>
      </c>
      <c r="Z8" s="224">
        <v>1270</v>
      </c>
      <c r="AA8" s="226" t="s">
        <v>31</v>
      </c>
      <c r="AB8" s="207" t="s">
        <v>144</v>
      </c>
      <c r="AC8" s="228">
        <v>14</v>
      </c>
      <c r="AD8" s="223">
        <v>2</v>
      </c>
      <c r="AE8" s="224">
        <v>0</v>
      </c>
      <c r="AF8" s="225">
        <v>10</v>
      </c>
      <c r="AG8" s="224">
        <v>8</v>
      </c>
      <c r="AH8" s="225">
        <v>1332</v>
      </c>
      <c r="AI8" s="224">
        <v>1238</v>
      </c>
      <c r="AJ8" s="226" t="s">
        <v>33</v>
      </c>
      <c r="AK8" s="207" t="s">
        <v>144</v>
      </c>
      <c r="AL8" s="228">
        <v>14</v>
      </c>
      <c r="AM8" s="223">
        <v>0</v>
      </c>
      <c r="AN8" s="224">
        <v>0</v>
      </c>
      <c r="AO8" s="225">
        <v>0</v>
      </c>
      <c r="AP8" s="224">
        <v>0</v>
      </c>
      <c r="AQ8" s="225">
        <v>0</v>
      </c>
      <c r="AR8" s="224">
        <v>0</v>
      </c>
      <c r="AS8" s="226" t="s">
        <v>44</v>
      </c>
      <c r="AT8" s="207" t="s">
        <v>144</v>
      </c>
      <c r="AU8" s="228">
        <v>14</v>
      </c>
      <c r="AV8" s="223">
        <v>2</v>
      </c>
      <c r="AW8" s="224">
        <v>0</v>
      </c>
      <c r="AX8" s="225">
        <v>10</v>
      </c>
      <c r="AY8" s="224">
        <v>8</v>
      </c>
      <c r="AZ8" s="225">
        <v>1409</v>
      </c>
      <c r="BA8" s="224">
        <v>1297</v>
      </c>
      <c r="BB8" s="226" t="s">
        <v>29</v>
      </c>
      <c r="BC8" s="207" t="s">
        <v>144</v>
      </c>
      <c r="BD8" s="228">
        <v>14</v>
      </c>
      <c r="BE8" s="223">
        <v>0</v>
      </c>
      <c r="BF8" s="224">
        <v>2</v>
      </c>
      <c r="BG8" s="225">
        <v>4</v>
      </c>
      <c r="BH8" s="224">
        <v>16</v>
      </c>
      <c r="BI8" s="225">
        <v>954</v>
      </c>
      <c r="BJ8" s="224">
        <v>1207</v>
      </c>
      <c r="BK8" s="226" t="s">
        <v>42</v>
      </c>
      <c r="BL8" s="207" t="s">
        <v>149</v>
      </c>
      <c r="BM8" s="228">
        <v>14</v>
      </c>
      <c r="BN8" s="223">
        <v>0</v>
      </c>
      <c r="BO8" s="224">
        <v>0</v>
      </c>
      <c r="BP8" s="225">
        <v>0</v>
      </c>
      <c r="BQ8" s="224">
        <v>0</v>
      </c>
      <c r="BR8" s="225">
        <v>0</v>
      </c>
      <c r="BS8" s="224">
        <v>0</v>
      </c>
      <c r="BT8" s="226" t="s">
        <v>40</v>
      </c>
      <c r="BU8" s="207" t="s">
        <v>144</v>
      </c>
      <c r="BV8" s="228">
        <v>14</v>
      </c>
      <c r="BW8" s="223">
        <v>2</v>
      </c>
      <c r="BX8" s="224">
        <v>0</v>
      </c>
      <c r="BY8" s="225">
        <v>14</v>
      </c>
      <c r="BZ8" s="224">
        <v>4</v>
      </c>
      <c r="CA8" s="225">
        <v>1196</v>
      </c>
      <c r="CB8" s="224">
        <v>839</v>
      </c>
      <c r="CC8" s="226" t="s">
        <v>38</v>
      </c>
      <c r="CD8" s="207" t="s">
        <v>144</v>
      </c>
      <c r="CE8" s="228">
        <v>14</v>
      </c>
      <c r="CF8" s="223">
        <v>0</v>
      </c>
      <c r="CG8" s="224">
        <v>0</v>
      </c>
      <c r="CH8" s="225">
        <v>0</v>
      </c>
      <c r="CI8" s="224">
        <v>0</v>
      </c>
      <c r="CJ8" s="225">
        <v>0</v>
      </c>
      <c r="CK8" s="224">
        <v>0</v>
      </c>
      <c r="CL8" s="226" t="s">
        <v>27</v>
      </c>
      <c r="CM8" s="207" t="s">
        <v>144</v>
      </c>
      <c r="CN8" s="228">
        <v>14</v>
      </c>
      <c r="CO8" s="223">
        <v>0</v>
      </c>
      <c r="CP8" s="224">
        <v>0</v>
      </c>
      <c r="CQ8" s="225">
        <v>0</v>
      </c>
      <c r="CR8" s="224">
        <v>0</v>
      </c>
      <c r="CS8" s="225">
        <v>0</v>
      </c>
      <c r="CT8" s="224">
        <v>0</v>
      </c>
      <c r="CU8" s="226" t="s">
        <v>25</v>
      </c>
      <c r="CV8" s="175" t="s">
        <v>144</v>
      </c>
      <c r="CW8" s="228">
        <v>14</v>
      </c>
      <c r="CX8" s="223">
        <v>0</v>
      </c>
      <c r="CY8" s="224">
        <v>0</v>
      </c>
      <c r="CZ8" s="225">
        <v>0</v>
      </c>
      <c r="DA8" s="224">
        <v>0</v>
      </c>
      <c r="DB8" s="225">
        <v>0</v>
      </c>
      <c r="DC8" s="224">
        <v>0</v>
      </c>
      <c r="DD8" s="226" t="s">
        <v>28</v>
      </c>
      <c r="DE8" s="207" t="s">
        <v>144</v>
      </c>
      <c r="DF8" s="228">
        <v>14</v>
      </c>
      <c r="DG8" s="223">
        <v>0</v>
      </c>
      <c r="DH8" s="224">
        <v>0</v>
      </c>
      <c r="DI8" s="225">
        <v>0</v>
      </c>
      <c r="DJ8" s="224">
        <v>0</v>
      </c>
      <c r="DK8" s="225">
        <v>0</v>
      </c>
      <c r="DL8" s="224">
        <v>0</v>
      </c>
      <c r="DM8" s="226" t="s">
        <v>43</v>
      </c>
      <c r="DN8" s="207" t="s">
        <v>144</v>
      </c>
      <c r="DO8" s="228">
        <v>14</v>
      </c>
      <c r="DP8" s="223">
        <v>2</v>
      </c>
      <c r="DQ8" s="224">
        <v>0</v>
      </c>
      <c r="DR8" s="225">
        <v>16</v>
      </c>
      <c r="DS8" s="224">
        <v>4</v>
      </c>
      <c r="DT8" s="225">
        <v>1207</v>
      </c>
      <c r="DU8" s="224">
        <v>954</v>
      </c>
      <c r="DV8" s="226" t="s">
        <v>45</v>
      </c>
      <c r="DW8" s="207" t="s">
        <v>149</v>
      </c>
      <c r="DX8" s="228">
        <v>14</v>
      </c>
      <c r="DY8" s="223">
        <v>2</v>
      </c>
      <c r="DZ8" s="224">
        <v>0</v>
      </c>
      <c r="EA8" s="225">
        <v>10</v>
      </c>
      <c r="EB8" s="224">
        <v>8</v>
      </c>
      <c r="EC8" s="225">
        <v>1190</v>
      </c>
      <c r="ED8" s="224">
        <v>1177</v>
      </c>
      <c r="EE8" s="226" t="s">
        <v>39</v>
      </c>
      <c r="EF8" s="207" t="s">
        <v>144</v>
      </c>
      <c r="EG8" s="228">
        <v>14</v>
      </c>
      <c r="EH8" s="223">
        <v>0</v>
      </c>
      <c r="EI8" s="224">
        <v>2</v>
      </c>
      <c r="EJ8" s="225">
        <v>8</v>
      </c>
      <c r="EK8" s="224">
        <v>10</v>
      </c>
      <c r="EL8" s="225">
        <v>1238</v>
      </c>
      <c r="EM8" s="224">
        <v>1332</v>
      </c>
      <c r="EN8" s="226" t="s">
        <v>34</v>
      </c>
      <c r="EO8" s="207" t="s">
        <v>144</v>
      </c>
      <c r="EP8" s="228">
        <v>14</v>
      </c>
      <c r="EQ8" s="223">
        <v>0</v>
      </c>
      <c r="ER8" s="224">
        <v>2</v>
      </c>
      <c r="ES8" s="225">
        <v>8</v>
      </c>
      <c r="ET8" s="224">
        <v>10</v>
      </c>
      <c r="EU8" s="225">
        <v>1270</v>
      </c>
      <c r="EV8" s="224">
        <v>1283</v>
      </c>
      <c r="EW8" s="226" t="s">
        <v>32</v>
      </c>
      <c r="EX8" s="207" t="s">
        <v>144</v>
      </c>
      <c r="EY8" s="228">
        <v>14</v>
      </c>
      <c r="EZ8" s="223">
        <v>0</v>
      </c>
      <c r="FA8" s="224">
        <v>0</v>
      </c>
      <c r="FB8" s="225">
        <v>0</v>
      </c>
      <c r="FC8" s="224">
        <v>0</v>
      </c>
      <c r="FD8" s="225">
        <v>0</v>
      </c>
      <c r="FE8" s="224">
        <v>0</v>
      </c>
      <c r="FF8" s="226" t="s">
        <v>26</v>
      </c>
      <c r="FG8" s="207" t="s">
        <v>144</v>
      </c>
      <c r="FH8" s="228">
        <v>14</v>
      </c>
      <c r="FI8" s="223">
        <v>0</v>
      </c>
      <c r="FJ8" s="224">
        <v>2</v>
      </c>
      <c r="FK8" s="225">
        <v>4</v>
      </c>
      <c r="FL8" s="224">
        <v>14</v>
      </c>
      <c r="FM8" s="225">
        <v>839</v>
      </c>
      <c r="FN8" s="224">
        <v>1196</v>
      </c>
      <c r="FO8" s="226" t="s">
        <v>41</v>
      </c>
      <c r="FP8" s="207" t="s">
        <v>144</v>
      </c>
      <c r="FQ8" s="228">
        <v>14</v>
      </c>
      <c r="FR8" s="223">
        <v>0</v>
      </c>
      <c r="FS8" s="224">
        <v>2</v>
      </c>
      <c r="FT8" s="225">
        <v>6</v>
      </c>
      <c r="FU8" s="224">
        <v>12</v>
      </c>
      <c r="FV8" s="225">
        <v>1344</v>
      </c>
      <c r="FW8" s="224">
        <v>1488</v>
      </c>
      <c r="FX8" s="226" t="s">
        <v>24</v>
      </c>
      <c r="FY8" s="207" t="s">
        <v>144</v>
      </c>
      <c r="FZ8" s="228">
        <v>14</v>
      </c>
      <c r="GA8" s="223">
        <v>0</v>
      </c>
      <c r="GB8" s="224">
        <v>0</v>
      </c>
      <c r="GC8" s="225">
        <v>0</v>
      </c>
      <c r="GD8" s="224">
        <v>0</v>
      </c>
      <c r="GE8" s="225">
        <v>0</v>
      </c>
      <c r="GF8" s="224">
        <v>0</v>
      </c>
      <c r="GG8" s="226" t="s">
        <v>37</v>
      </c>
      <c r="GH8" s="207" t="s">
        <v>144</v>
      </c>
      <c r="GI8" s="228">
        <v>14</v>
      </c>
      <c r="GJ8" s="223">
        <v>0</v>
      </c>
      <c r="GK8" s="224">
        <v>2</v>
      </c>
      <c r="GL8" s="225">
        <v>8</v>
      </c>
      <c r="GM8" s="224">
        <v>10</v>
      </c>
      <c r="GN8" s="225">
        <v>1297</v>
      </c>
      <c r="GO8" s="224">
        <v>1409</v>
      </c>
      <c r="GP8" s="226" t="s">
        <v>30</v>
      </c>
      <c r="GQ8" s="207" t="s">
        <v>144</v>
      </c>
      <c r="GR8" s="228">
        <v>14</v>
      </c>
      <c r="GS8" s="223">
        <v>0</v>
      </c>
      <c r="GT8" s="224">
        <v>0</v>
      </c>
      <c r="GU8" s="225">
        <v>0</v>
      </c>
      <c r="GV8" s="224">
        <v>0</v>
      </c>
      <c r="GW8" s="225">
        <v>0</v>
      </c>
      <c r="GX8" s="224">
        <v>0</v>
      </c>
      <c r="GY8" s="226" t="s">
        <v>144</v>
      </c>
      <c r="GZ8" s="207" t="s">
        <v>144</v>
      </c>
      <c r="HA8" s="228">
        <v>14</v>
      </c>
      <c r="HB8" s="223">
        <v>0</v>
      </c>
      <c r="HC8" s="224">
        <v>0</v>
      </c>
      <c r="HD8" s="225">
        <v>0</v>
      </c>
      <c r="HE8" s="224">
        <v>0</v>
      </c>
      <c r="HF8" s="225">
        <v>0</v>
      </c>
      <c r="HG8" s="224">
        <v>0</v>
      </c>
      <c r="HH8" s="226" t="s">
        <v>144</v>
      </c>
      <c r="HI8" s="207" t="s">
        <v>144</v>
      </c>
      <c r="HJ8" s="228">
        <v>14</v>
      </c>
      <c r="HK8" s="223">
        <v>0</v>
      </c>
      <c r="HL8" s="224">
        <v>0</v>
      </c>
      <c r="HM8" s="225">
        <v>0</v>
      </c>
      <c r="HN8" s="224">
        <v>0</v>
      </c>
      <c r="HO8" s="225">
        <v>0</v>
      </c>
      <c r="HP8" s="224">
        <v>0</v>
      </c>
      <c r="HQ8" s="226" t="s">
        <v>144</v>
      </c>
      <c r="HR8" s="207" t="s">
        <v>144</v>
      </c>
      <c r="HS8" s="228">
        <v>14</v>
      </c>
      <c r="HT8" s="223">
        <v>0</v>
      </c>
      <c r="HU8" s="224">
        <v>0</v>
      </c>
      <c r="HV8" s="225">
        <v>0</v>
      </c>
      <c r="HW8" s="224">
        <v>0</v>
      </c>
      <c r="HX8" s="225">
        <v>0</v>
      </c>
      <c r="HY8" s="224">
        <v>0</v>
      </c>
      <c r="HZ8" s="226" t="s">
        <v>144</v>
      </c>
      <c r="IA8" s="207" t="s">
        <v>144</v>
      </c>
    </row>
    <row r="9" spans="1:235" s="227" customFormat="1" x14ac:dyDescent="0.25">
      <c r="B9" s="228">
        <v>15</v>
      </c>
      <c r="C9" s="223">
        <v>2</v>
      </c>
      <c r="D9" s="224">
        <v>0</v>
      </c>
      <c r="E9" s="225">
        <v>18</v>
      </c>
      <c r="F9" s="224">
        <v>0</v>
      </c>
      <c r="G9" s="225">
        <v>1590</v>
      </c>
      <c r="H9" s="224">
        <v>800</v>
      </c>
      <c r="I9" s="226" t="s">
        <v>29</v>
      </c>
      <c r="J9" s="207" t="s">
        <v>144</v>
      </c>
      <c r="K9" s="228">
        <v>15</v>
      </c>
      <c r="L9" s="223">
        <v>0</v>
      </c>
      <c r="M9" s="224">
        <v>0</v>
      </c>
      <c r="N9" s="225">
        <v>0</v>
      </c>
      <c r="O9" s="224">
        <v>0</v>
      </c>
      <c r="P9" s="225">
        <v>0</v>
      </c>
      <c r="Q9" s="224">
        <v>0</v>
      </c>
      <c r="R9" s="226" t="s">
        <v>44</v>
      </c>
      <c r="S9" s="207" t="s">
        <v>144</v>
      </c>
      <c r="T9" s="228">
        <v>15</v>
      </c>
      <c r="U9" s="223">
        <v>0</v>
      </c>
      <c r="V9" s="224">
        <v>2</v>
      </c>
      <c r="W9" s="225">
        <v>4</v>
      </c>
      <c r="X9" s="224">
        <v>14</v>
      </c>
      <c r="Y9" s="225">
        <v>1365</v>
      </c>
      <c r="Z9" s="224">
        <v>1394</v>
      </c>
      <c r="AA9" s="226" t="s">
        <v>25</v>
      </c>
      <c r="AB9" s="207" t="s">
        <v>144</v>
      </c>
      <c r="AC9" s="228">
        <v>15</v>
      </c>
      <c r="AD9" s="223">
        <v>0</v>
      </c>
      <c r="AE9" s="224">
        <v>0</v>
      </c>
      <c r="AF9" s="225">
        <v>0</v>
      </c>
      <c r="AG9" s="224">
        <v>0</v>
      </c>
      <c r="AH9" s="225">
        <v>0</v>
      </c>
      <c r="AI9" s="224">
        <v>0</v>
      </c>
      <c r="AJ9" s="226" t="s">
        <v>27</v>
      </c>
      <c r="AK9" s="207" t="s">
        <v>144</v>
      </c>
      <c r="AL9" s="228">
        <v>15</v>
      </c>
      <c r="AM9" s="223">
        <v>2</v>
      </c>
      <c r="AN9" s="224">
        <v>0</v>
      </c>
      <c r="AO9" s="225">
        <v>12</v>
      </c>
      <c r="AP9" s="224">
        <v>6</v>
      </c>
      <c r="AQ9" s="225">
        <v>1293</v>
      </c>
      <c r="AR9" s="224">
        <v>1163</v>
      </c>
      <c r="AS9" s="226" t="s">
        <v>42</v>
      </c>
      <c r="AT9" s="207" t="s">
        <v>144</v>
      </c>
      <c r="AU9" s="228">
        <v>15</v>
      </c>
      <c r="AV9" s="223">
        <v>0</v>
      </c>
      <c r="AW9" s="224">
        <v>2</v>
      </c>
      <c r="AX9" s="225">
        <v>8</v>
      </c>
      <c r="AY9" s="224">
        <v>10</v>
      </c>
      <c r="AZ9" s="225">
        <v>1346</v>
      </c>
      <c r="BA9" s="224">
        <v>1384</v>
      </c>
      <c r="BB9" s="226" t="s">
        <v>35</v>
      </c>
      <c r="BC9" s="207" t="s">
        <v>144</v>
      </c>
      <c r="BD9" s="228">
        <v>15</v>
      </c>
      <c r="BE9" s="223">
        <v>0</v>
      </c>
      <c r="BF9" s="224">
        <v>2</v>
      </c>
      <c r="BG9" s="225">
        <v>6</v>
      </c>
      <c r="BH9" s="224">
        <v>12</v>
      </c>
      <c r="BI9" s="225">
        <v>954</v>
      </c>
      <c r="BJ9" s="224">
        <v>1046</v>
      </c>
      <c r="BK9" s="226" t="s">
        <v>40</v>
      </c>
      <c r="BL9" s="207" t="s">
        <v>144</v>
      </c>
      <c r="BM9" s="228">
        <v>15</v>
      </c>
      <c r="BN9" s="223">
        <v>2</v>
      </c>
      <c r="BO9" s="224">
        <v>0</v>
      </c>
      <c r="BP9" s="225">
        <v>12</v>
      </c>
      <c r="BQ9" s="224">
        <v>6</v>
      </c>
      <c r="BR9" s="225">
        <v>955</v>
      </c>
      <c r="BS9" s="224">
        <v>790</v>
      </c>
      <c r="BT9" s="226" t="s">
        <v>38</v>
      </c>
      <c r="BU9" s="207" t="s">
        <v>144</v>
      </c>
      <c r="BV9" s="228">
        <v>15</v>
      </c>
      <c r="BW9" s="223">
        <v>0</v>
      </c>
      <c r="BX9" s="224">
        <v>2</v>
      </c>
      <c r="BY9" s="225">
        <v>6</v>
      </c>
      <c r="BZ9" s="224">
        <v>12</v>
      </c>
      <c r="CA9" s="225">
        <v>1097</v>
      </c>
      <c r="CB9" s="224">
        <v>1201</v>
      </c>
      <c r="CC9" s="226" t="s">
        <v>46</v>
      </c>
      <c r="CD9" s="207" t="s">
        <v>144</v>
      </c>
      <c r="CE9" s="228">
        <v>15</v>
      </c>
      <c r="CF9" s="223">
        <v>2</v>
      </c>
      <c r="CG9" s="224">
        <v>0</v>
      </c>
      <c r="CH9" s="225">
        <v>10</v>
      </c>
      <c r="CI9" s="224">
        <v>8</v>
      </c>
      <c r="CJ9" s="225">
        <v>1293</v>
      </c>
      <c r="CK9" s="224">
        <v>1268</v>
      </c>
      <c r="CL9" s="226" t="s">
        <v>33</v>
      </c>
      <c r="CM9" s="207" t="s">
        <v>144</v>
      </c>
      <c r="CN9" s="228">
        <v>15</v>
      </c>
      <c r="CO9" s="223">
        <v>0</v>
      </c>
      <c r="CP9" s="224">
        <v>0</v>
      </c>
      <c r="CQ9" s="225">
        <v>0</v>
      </c>
      <c r="CR9" s="224">
        <v>0</v>
      </c>
      <c r="CS9" s="225">
        <v>0</v>
      </c>
      <c r="CT9" s="224">
        <v>0</v>
      </c>
      <c r="CU9" s="226" t="s">
        <v>31</v>
      </c>
      <c r="CV9" s="175" t="s">
        <v>144</v>
      </c>
      <c r="CW9" s="228">
        <v>15</v>
      </c>
      <c r="CX9" s="223">
        <v>0</v>
      </c>
      <c r="CY9" s="224">
        <v>0</v>
      </c>
      <c r="CZ9" s="225">
        <v>0</v>
      </c>
      <c r="DA9" s="224">
        <v>0</v>
      </c>
      <c r="DB9" s="225">
        <v>0</v>
      </c>
      <c r="DC9" s="224">
        <v>0</v>
      </c>
      <c r="DD9" s="226" t="s">
        <v>34</v>
      </c>
      <c r="DE9" s="207" t="s">
        <v>144</v>
      </c>
      <c r="DF9" s="228">
        <v>15</v>
      </c>
      <c r="DG9" s="223">
        <v>2</v>
      </c>
      <c r="DH9" s="224">
        <v>0</v>
      </c>
      <c r="DI9" s="225">
        <v>12</v>
      </c>
      <c r="DJ9" s="224">
        <v>6</v>
      </c>
      <c r="DK9" s="225">
        <v>1046</v>
      </c>
      <c r="DL9" s="224">
        <v>954</v>
      </c>
      <c r="DM9" s="226" t="s">
        <v>45</v>
      </c>
      <c r="DN9" s="207" t="s">
        <v>144</v>
      </c>
      <c r="DO9" s="228">
        <v>15</v>
      </c>
      <c r="DP9" s="223">
        <v>0</v>
      </c>
      <c r="DQ9" s="224">
        <v>2</v>
      </c>
      <c r="DR9" s="225">
        <v>6</v>
      </c>
      <c r="DS9" s="224">
        <v>12</v>
      </c>
      <c r="DT9" s="225">
        <v>1163</v>
      </c>
      <c r="DU9" s="224">
        <v>1293</v>
      </c>
      <c r="DV9" s="226" t="s">
        <v>37</v>
      </c>
      <c r="DW9" s="207" t="s">
        <v>144</v>
      </c>
      <c r="DX9" s="228">
        <v>15</v>
      </c>
      <c r="DY9" s="223">
        <v>2</v>
      </c>
      <c r="DZ9" s="224">
        <v>0</v>
      </c>
      <c r="EA9" s="225">
        <v>12</v>
      </c>
      <c r="EB9" s="224">
        <v>6</v>
      </c>
      <c r="EC9" s="225">
        <v>1201</v>
      </c>
      <c r="ED9" s="224">
        <v>1097</v>
      </c>
      <c r="EE9" s="226" t="s">
        <v>41</v>
      </c>
      <c r="EF9" s="207" t="s">
        <v>144</v>
      </c>
      <c r="EG9" s="228">
        <v>15</v>
      </c>
      <c r="EH9" s="223">
        <v>0</v>
      </c>
      <c r="EI9" s="224">
        <v>2</v>
      </c>
      <c r="EJ9" s="225">
        <v>8</v>
      </c>
      <c r="EK9" s="224">
        <v>10</v>
      </c>
      <c r="EL9" s="225">
        <v>1268</v>
      </c>
      <c r="EM9" s="224">
        <v>1293</v>
      </c>
      <c r="EN9" s="226" t="s">
        <v>28</v>
      </c>
      <c r="EO9" s="207" t="s">
        <v>144</v>
      </c>
      <c r="EP9" s="228">
        <v>15</v>
      </c>
      <c r="EQ9" s="223">
        <v>0</v>
      </c>
      <c r="ER9" s="224">
        <v>0</v>
      </c>
      <c r="ES9" s="225">
        <v>0</v>
      </c>
      <c r="ET9" s="224">
        <v>0</v>
      </c>
      <c r="EU9" s="225">
        <v>0</v>
      </c>
      <c r="EV9" s="224">
        <v>0</v>
      </c>
      <c r="EW9" s="226" t="s">
        <v>26</v>
      </c>
      <c r="EX9" s="207" t="s">
        <v>144</v>
      </c>
      <c r="EY9" s="228">
        <v>15</v>
      </c>
      <c r="EZ9" s="223">
        <v>2</v>
      </c>
      <c r="FA9" s="224">
        <v>0</v>
      </c>
      <c r="FB9" s="225">
        <v>14</v>
      </c>
      <c r="FC9" s="224">
        <v>4</v>
      </c>
      <c r="FD9" s="225">
        <v>1394</v>
      </c>
      <c r="FE9" s="224">
        <v>1365</v>
      </c>
      <c r="FF9" s="226" t="s">
        <v>32</v>
      </c>
      <c r="FG9" s="207" t="s">
        <v>144</v>
      </c>
      <c r="FH9" s="228">
        <v>15</v>
      </c>
      <c r="FI9" s="223">
        <v>0</v>
      </c>
      <c r="FJ9" s="224">
        <v>2</v>
      </c>
      <c r="FK9" s="225">
        <v>6</v>
      </c>
      <c r="FL9" s="224">
        <v>12</v>
      </c>
      <c r="FM9" s="225">
        <v>790</v>
      </c>
      <c r="FN9" s="224">
        <v>955</v>
      </c>
      <c r="FO9" s="226" t="s">
        <v>43</v>
      </c>
      <c r="FP9" s="207" t="s">
        <v>144</v>
      </c>
      <c r="FQ9" s="228">
        <v>15</v>
      </c>
      <c r="FR9" s="223">
        <v>2</v>
      </c>
      <c r="FS9" s="224">
        <v>0</v>
      </c>
      <c r="FT9" s="225">
        <v>10</v>
      </c>
      <c r="FU9" s="224">
        <v>8</v>
      </c>
      <c r="FV9" s="225">
        <v>1384</v>
      </c>
      <c r="FW9" s="224">
        <v>1346</v>
      </c>
      <c r="FX9" s="226" t="s">
        <v>30</v>
      </c>
      <c r="FY9" s="207" t="s">
        <v>144</v>
      </c>
      <c r="FZ9" s="228">
        <v>15</v>
      </c>
      <c r="GA9" s="223">
        <v>0</v>
      </c>
      <c r="GB9" s="224">
        <v>0</v>
      </c>
      <c r="GC9" s="225">
        <v>0</v>
      </c>
      <c r="GD9" s="224">
        <v>0</v>
      </c>
      <c r="GE9" s="225">
        <v>0</v>
      </c>
      <c r="GF9" s="224">
        <v>0</v>
      </c>
      <c r="GG9" s="226" t="s">
        <v>39</v>
      </c>
      <c r="GH9" s="207" t="s">
        <v>144</v>
      </c>
      <c r="GI9" s="228">
        <v>15</v>
      </c>
      <c r="GJ9" s="223">
        <v>0</v>
      </c>
      <c r="GK9" s="224">
        <v>2</v>
      </c>
      <c r="GL9" s="225">
        <v>0</v>
      </c>
      <c r="GM9" s="224">
        <v>18</v>
      </c>
      <c r="GN9" s="225">
        <v>800</v>
      </c>
      <c r="GO9" s="224">
        <v>1590</v>
      </c>
      <c r="GP9" s="226" t="s">
        <v>24</v>
      </c>
      <c r="GQ9" s="207" t="s">
        <v>144</v>
      </c>
      <c r="GR9" s="228">
        <v>15</v>
      </c>
      <c r="GS9" s="223">
        <v>0</v>
      </c>
      <c r="GT9" s="224">
        <v>0</v>
      </c>
      <c r="GU9" s="225">
        <v>0</v>
      </c>
      <c r="GV9" s="224">
        <v>0</v>
      </c>
      <c r="GW9" s="225">
        <v>0</v>
      </c>
      <c r="GX9" s="224">
        <v>0</v>
      </c>
      <c r="GY9" s="226" t="s">
        <v>144</v>
      </c>
      <c r="GZ9" s="207" t="s">
        <v>144</v>
      </c>
      <c r="HA9" s="228">
        <v>15</v>
      </c>
      <c r="HB9" s="223">
        <v>0</v>
      </c>
      <c r="HC9" s="224">
        <v>0</v>
      </c>
      <c r="HD9" s="225">
        <v>0</v>
      </c>
      <c r="HE9" s="224">
        <v>0</v>
      </c>
      <c r="HF9" s="225">
        <v>0</v>
      </c>
      <c r="HG9" s="224">
        <v>0</v>
      </c>
      <c r="HH9" s="226" t="s">
        <v>144</v>
      </c>
      <c r="HI9" s="207" t="s">
        <v>144</v>
      </c>
      <c r="HJ9" s="228">
        <v>15</v>
      </c>
      <c r="HK9" s="223">
        <v>0</v>
      </c>
      <c r="HL9" s="224">
        <v>0</v>
      </c>
      <c r="HM9" s="225">
        <v>0</v>
      </c>
      <c r="HN9" s="224">
        <v>0</v>
      </c>
      <c r="HO9" s="225">
        <v>0</v>
      </c>
      <c r="HP9" s="224">
        <v>0</v>
      </c>
      <c r="HQ9" s="226" t="s">
        <v>144</v>
      </c>
      <c r="HR9" s="207" t="s">
        <v>144</v>
      </c>
      <c r="HS9" s="228">
        <v>15</v>
      </c>
      <c r="HT9" s="223">
        <v>0</v>
      </c>
      <c r="HU9" s="224">
        <v>0</v>
      </c>
      <c r="HV9" s="225">
        <v>0</v>
      </c>
      <c r="HW9" s="224">
        <v>0</v>
      </c>
      <c r="HX9" s="225">
        <v>0</v>
      </c>
      <c r="HY9" s="224">
        <v>0</v>
      </c>
      <c r="HZ9" s="226" t="s">
        <v>144</v>
      </c>
      <c r="IA9" s="207" t="s">
        <v>144</v>
      </c>
    </row>
    <row r="10" spans="1:235" s="227" customFormat="1" x14ac:dyDescent="0.25">
      <c r="B10" s="228">
        <v>16</v>
      </c>
      <c r="C10" s="223">
        <v>0</v>
      </c>
      <c r="D10" s="224">
        <v>2</v>
      </c>
      <c r="E10" s="225">
        <v>5</v>
      </c>
      <c r="F10" s="224">
        <v>13</v>
      </c>
      <c r="G10" s="225">
        <v>1290</v>
      </c>
      <c r="H10" s="224">
        <v>1438</v>
      </c>
      <c r="I10" s="226" t="s">
        <v>33</v>
      </c>
      <c r="J10" s="207" t="s">
        <v>144</v>
      </c>
      <c r="K10" s="228">
        <v>16</v>
      </c>
      <c r="L10" s="223">
        <v>2</v>
      </c>
      <c r="M10" s="224">
        <v>0</v>
      </c>
      <c r="N10" s="225">
        <v>16</v>
      </c>
      <c r="O10" s="224">
        <v>2</v>
      </c>
      <c r="P10" s="225">
        <v>1244</v>
      </c>
      <c r="Q10" s="224">
        <v>1020</v>
      </c>
      <c r="R10" s="226" t="s">
        <v>42</v>
      </c>
      <c r="S10" s="207" t="s">
        <v>144</v>
      </c>
      <c r="T10" s="228">
        <v>16</v>
      </c>
      <c r="U10" s="223">
        <v>0</v>
      </c>
      <c r="V10" s="224">
        <v>0</v>
      </c>
      <c r="W10" s="225">
        <v>0</v>
      </c>
      <c r="X10" s="224">
        <v>0</v>
      </c>
      <c r="Y10" s="225">
        <v>0</v>
      </c>
      <c r="Z10" s="224">
        <v>0</v>
      </c>
      <c r="AA10" s="226" t="s">
        <v>29</v>
      </c>
      <c r="AB10" s="207" t="s">
        <v>144</v>
      </c>
      <c r="AC10" s="228">
        <v>16</v>
      </c>
      <c r="AD10" s="223">
        <v>0</v>
      </c>
      <c r="AE10" s="224">
        <v>2</v>
      </c>
      <c r="AF10" s="225">
        <v>6</v>
      </c>
      <c r="AG10" s="224">
        <v>12</v>
      </c>
      <c r="AH10" s="225">
        <v>1296</v>
      </c>
      <c r="AI10" s="224">
        <v>1321</v>
      </c>
      <c r="AJ10" s="226" t="s">
        <v>31</v>
      </c>
      <c r="AK10" s="207" t="s">
        <v>144</v>
      </c>
      <c r="AL10" s="228">
        <v>16</v>
      </c>
      <c r="AM10" s="223">
        <v>2</v>
      </c>
      <c r="AN10" s="224">
        <v>0</v>
      </c>
      <c r="AO10" s="225">
        <v>14</v>
      </c>
      <c r="AP10" s="224">
        <v>4</v>
      </c>
      <c r="AQ10" s="225">
        <v>1315</v>
      </c>
      <c r="AR10" s="224">
        <v>1039</v>
      </c>
      <c r="AS10" s="226" t="s">
        <v>40</v>
      </c>
      <c r="AT10" s="207" t="s">
        <v>144</v>
      </c>
      <c r="AU10" s="228">
        <v>16</v>
      </c>
      <c r="AV10" s="223">
        <v>0</v>
      </c>
      <c r="AW10" s="224">
        <v>0</v>
      </c>
      <c r="AX10" s="225">
        <v>0</v>
      </c>
      <c r="AY10" s="224">
        <v>0</v>
      </c>
      <c r="AZ10" s="225">
        <v>0</v>
      </c>
      <c r="BA10" s="224">
        <v>0</v>
      </c>
      <c r="BB10" s="226" t="s">
        <v>27</v>
      </c>
      <c r="BC10" s="207" t="s">
        <v>144</v>
      </c>
      <c r="BD10" s="228">
        <v>16</v>
      </c>
      <c r="BE10" s="223">
        <v>2</v>
      </c>
      <c r="BF10" s="224">
        <v>0</v>
      </c>
      <c r="BG10" s="225">
        <v>14</v>
      </c>
      <c r="BH10" s="224">
        <v>4</v>
      </c>
      <c r="BI10" s="225">
        <v>990</v>
      </c>
      <c r="BJ10" s="224">
        <v>886</v>
      </c>
      <c r="BK10" s="226" t="s">
        <v>38</v>
      </c>
      <c r="BL10" s="207" t="s">
        <v>144</v>
      </c>
      <c r="BM10" s="228">
        <v>16</v>
      </c>
      <c r="BN10" s="223">
        <v>0</v>
      </c>
      <c r="BO10" s="224">
        <v>2</v>
      </c>
      <c r="BP10" s="225">
        <v>4</v>
      </c>
      <c r="BQ10" s="224">
        <v>14</v>
      </c>
      <c r="BR10" s="225">
        <v>987</v>
      </c>
      <c r="BS10" s="224">
        <v>1257</v>
      </c>
      <c r="BT10" s="226" t="s">
        <v>46</v>
      </c>
      <c r="BU10" s="207" t="s">
        <v>144</v>
      </c>
      <c r="BV10" s="228">
        <v>16</v>
      </c>
      <c r="BW10" s="223">
        <v>2</v>
      </c>
      <c r="BX10" s="224">
        <v>0</v>
      </c>
      <c r="BY10" s="225">
        <v>12</v>
      </c>
      <c r="BZ10" s="224">
        <v>6</v>
      </c>
      <c r="CA10" s="225">
        <v>1101</v>
      </c>
      <c r="CB10" s="224">
        <v>1079</v>
      </c>
      <c r="CC10" s="226" t="s">
        <v>44</v>
      </c>
      <c r="CD10" s="207" t="s">
        <v>144</v>
      </c>
      <c r="CE10" s="228">
        <v>16</v>
      </c>
      <c r="CF10" s="223">
        <v>0</v>
      </c>
      <c r="CG10" s="224">
        <v>0</v>
      </c>
      <c r="CH10" s="225">
        <v>0</v>
      </c>
      <c r="CI10" s="224">
        <v>0</v>
      </c>
      <c r="CJ10" s="225">
        <v>0</v>
      </c>
      <c r="CK10" s="224">
        <v>0</v>
      </c>
      <c r="CL10" s="226" t="s">
        <v>25</v>
      </c>
      <c r="CM10" s="207" t="s">
        <v>144</v>
      </c>
      <c r="CN10" s="228">
        <v>16</v>
      </c>
      <c r="CO10" s="223">
        <v>0</v>
      </c>
      <c r="CP10" s="224">
        <v>2</v>
      </c>
      <c r="CQ10" s="225">
        <v>4</v>
      </c>
      <c r="CR10" s="224">
        <v>14</v>
      </c>
      <c r="CS10" s="225">
        <v>1267</v>
      </c>
      <c r="CT10" s="224">
        <v>1361</v>
      </c>
      <c r="CU10" s="226" t="s">
        <v>35</v>
      </c>
      <c r="CV10" s="175" t="s">
        <v>144</v>
      </c>
      <c r="CW10" s="228">
        <v>16</v>
      </c>
      <c r="CX10" s="223">
        <v>0</v>
      </c>
      <c r="CY10" s="224">
        <v>0</v>
      </c>
      <c r="CZ10" s="225">
        <v>0</v>
      </c>
      <c r="DA10" s="224">
        <v>0</v>
      </c>
      <c r="DB10" s="225">
        <v>0</v>
      </c>
      <c r="DC10" s="224">
        <v>0</v>
      </c>
      <c r="DD10" s="226" t="s">
        <v>30</v>
      </c>
      <c r="DE10" s="207" t="s">
        <v>144</v>
      </c>
      <c r="DF10" s="228">
        <v>16</v>
      </c>
      <c r="DG10" s="223">
        <v>0</v>
      </c>
      <c r="DH10" s="224">
        <v>2</v>
      </c>
      <c r="DI10" s="225">
        <v>4</v>
      </c>
      <c r="DJ10" s="224">
        <v>14</v>
      </c>
      <c r="DK10" s="225">
        <v>1039</v>
      </c>
      <c r="DL10" s="224">
        <v>1315</v>
      </c>
      <c r="DM10" s="226" t="s">
        <v>37</v>
      </c>
      <c r="DN10" s="207" t="s">
        <v>144</v>
      </c>
      <c r="DO10" s="228">
        <v>16</v>
      </c>
      <c r="DP10" s="223">
        <v>0</v>
      </c>
      <c r="DQ10" s="224">
        <v>2</v>
      </c>
      <c r="DR10" s="225">
        <v>2</v>
      </c>
      <c r="DS10" s="224">
        <v>16</v>
      </c>
      <c r="DT10" s="225">
        <v>1020</v>
      </c>
      <c r="DU10" s="224">
        <v>1244</v>
      </c>
      <c r="DV10" s="226" t="s">
        <v>39</v>
      </c>
      <c r="DW10" s="207" t="s">
        <v>144</v>
      </c>
      <c r="DX10" s="228">
        <v>16</v>
      </c>
      <c r="DY10" s="223">
        <v>2</v>
      </c>
      <c r="DZ10" s="224">
        <v>0</v>
      </c>
      <c r="EA10" s="225">
        <v>14</v>
      </c>
      <c r="EB10" s="224">
        <v>4</v>
      </c>
      <c r="EC10" s="225">
        <v>1257</v>
      </c>
      <c r="ED10" s="224">
        <v>987</v>
      </c>
      <c r="EE10" s="226" t="s">
        <v>43</v>
      </c>
      <c r="EF10" s="207" t="s">
        <v>144</v>
      </c>
      <c r="EG10" s="228">
        <v>16</v>
      </c>
      <c r="EH10" s="223">
        <v>2</v>
      </c>
      <c r="EI10" s="224">
        <v>0</v>
      </c>
      <c r="EJ10" s="225">
        <v>13</v>
      </c>
      <c r="EK10" s="224">
        <v>5</v>
      </c>
      <c r="EL10" s="225">
        <v>1438</v>
      </c>
      <c r="EM10" s="224">
        <v>1290</v>
      </c>
      <c r="EN10" s="226" t="s">
        <v>24</v>
      </c>
      <c r="EO10" s="207" t="s">
        <v>144</v>
      </c>
      <c r="EP10" s="228">
        <v>16</v>
      </c>
      <c r="EQ10" s="223">
        <v>2</v>
      </c>
      <c r="ER10" s="224">
        <v>0</v>
      </c>
      <c r="ES10" s="225">
        <v>12</v>
      </c>
      <c r="ET10" s="224">
        <v>6</v>
      </c>
      <c r="EU10" s="225">
        <v>1321</v>
      </c>
      <c r="EV10" s="224">
        <v>1296</v>
      </c>
      <c r="EW10" s="226" t="s">
        <v>34</v>
      </c>
      <c r="EX10" s="207" t="s">
        <v>144</v>
      </c>
      <c r="EY10" s="228">
        <v>16</v>
      </c>
      <c r="EZ10" s="223">
        <v>0</v>
      </c>
      <c r="FA10" s="224">
        <v>0</v>
      </c>
      <c r="FB10" s="225">
        <v>0</v>
      </c>
      <c r="FC10" s="224">
        <v>0</v>
      </c>
      <c r="FD10" s="225">
        <v>0</v>
      </c>
      <c r="FE10" s="224">
        <v>0</v>
      </c>
      <c r="FF10" s="226" t="s">
        <v>28</v>
      </c>
      <c r="FG10" s="207" t="s">
        <v>144</v>
      </c>
      <c r="FH10" s="228">
        <v>16</v>
      </c>
      <c r="FI10" s="223">
        <v>0</v>
      </c>
      <c r="FJ10" s="224">
        <v>2</v>
      </c>
      <c r="FK10" s="225">
        <v>4</v>
      </c>
      <c r="FL10" s="224">
        <v>14</v>
      </c>
      <c r="FM10" s="225">
        <v>886</v>
      </c>
      <c r="FN10" s="224">
        <v>990</v>
      </c>
      <c r="FO10" s="226" t="s">
        <v>45</v>
      </c>
      <c r="FP10" s="207" t="s">
        <v>144</v>
      </c>
      <c r="FQ10" s="228">
        <v>16</v>
      </c>
      <c r="FR10" s="223">
        <v>2</v>
      </c>
      <c r="FS10" s="224">
        <v>0</v>
      </c>
      <c r="FT10" s="225">
        <v>14</v>
      </c>
      <c r="FU10" s="224">
        <v>4</v>
      </c>
      <c r="FV10" s="225">
        <v>1361</v>
      </c>
      <c r="FW10" s="224">
        <v>1267</v>
      </c>
      <c r="FX10" s="226" t="s">
        <v>26</v>
      </c>
      <c r="FY10" s="207" t="s">
        <v>144</v>
      </c>
      <c r="FZ10" s="228">
        <v>16</v>
      </c>
      <c r="GA10" s="223">
        <v>0</v>
      </c>
      <c r="GB10" s="224">
        <v>2</v>
      </c>
      <c r="GC10" s="225">
        <v>6</v>
      </c>
      <c r="GD10" s="224">
        <v>12</v>
      </c>
      <c r="GE10" s="225">
        <v>1079</v>
      </c>
      <c r="GF10" s="224">
        <v>1101</v>
      </c>
      <c r="GG10" s="226" t="s">
        <v>41</v>
      </c>
      <c r="GH10" s="207" t="s">
        <v>144</v>
      </c>
      <c r="GI10" s="228">
        <v>16</v>
      </c>
      <c r="GJ10" s="223">
        <v>0</v>
      </c>
      <c r="GK10" s="224">
        <v>0</v>
      </c>
      <c r="GL10" s="225">
        <v>0</v>
      </c>
      <c r="GM10" s="224">
        <v>0</v>
      </c>
      <c r="GN10" s="225">
        <v>0</v>
      </c>
      <c r="GO10" s="224">
        <v>0</v>
      </c>
      <c r="GP10" s="226" t="s">
        <v>32</v>
      </c>
      <c r="GQ10" s="207" t="s">
        <v>144</v>
      </c>
      <c r="GR10" s="228">
        <v>16</v>
      </c>
      <c r="GS10" s="223">
        <v>0</v>
      </c>
      <c r="GT10" s="224">
        <v>0</v>
      </c>
      <c r="GU10" s="225">
        <v>0</v>
      </c>
      <c r="GV10" s="224">
        <v>0</v>
      </c>
      <c r="GW10" s="225">
        <v>0</v>
      </c>
      <c r="GX10" s="224">
        <v>0</v>
      </c>
      <c r="GY10" s="226" t="s">
        <v>144</v>
      </c>
      <c r="GZ10" s="207" t="s">
        <v>144</v>
      </c>
      <c r="HA10" s="228">
        <v>16</v>
      </c>
      <c r="HB10" s="223">
        <v>0</v>
      </c>
      <c r="HC10" s="224">
        <v>0</v>
      </c>
      <c r="HD10" s="225">
        <v>0</v>
      </c>
      <c r="HE10" s="224">
        <v>0</v>
      </c>
      <c r="HF10" s="225">
        <v>0</v>
      </c>
      <c r="HG10" s="224">
        <v>0</v>
      </c>
      <c r="HH10" s="226" t="s">
        <v>144</v>
      </c>
      <c r="HI10" s="207" t="s">
        <v>144</v>
      </c>
      <c r="HJ10" s="228">
        <v>16</v>
      </c>
      <c r="HK10" s="223">
        <v>0</v>
      </c>
      <c r="HL10" s="224">
        <v>0</v>
      </c>
      <c r="HM10" s="225">
        <v>0</v>
      </c>
      <c r="HN10" s="224">
        <v>0</v>
      </c>
      <c r="HO10" s="225">
        <v>0</v>
      </c>
      <c r="HP10" s="224">
        <v>0</v>
      </c>
      <c r="HQ10" s="226" t="s">
        <v>144</v>
      </c>
      <c r="HR10" s="207" t="s">
        <v>144</v>
      </c>
      <c r="HS10" s="228">
        <v>16</v>
      </c>
      <c r="HT10" s="223">
        <v>0</v>
      </c>
      <c r="HU10" s="224">
        <v>0</v>
      </c>
      <c r="HV10" s="225">
        <v>0</v>
      </c>
      <c r="HW10" s="224">
        <v>0</v>
      </c>
      <c r="HX10" s="225">
        <v>0</v>
      </c>
      <c r="HY10" s="224">
        <v>0</v>
      </c>
      <c r="HZ10" s="226" t="s">
        <v>144</v>
      </c>
      <c r="IA10" s="207" t="s">
        <v>144</v>
      </c>
    </row>
    <row r="11" spans="1:235" s="227" customFormat="1" x14ac:dyDescent="0.25">
      <c r="B11" s="228">
        <v>17</v>
      </c>
      <c r="C11" s="223">
        <v>0</v>
      </c>
      <c r="D11" s="224">
        <v>0</v>
      </c>
      <c r="E11" s="225">
        <v>0</v>
      </c>
      <c r="F11" s="224">
        <v>0</v>
      </c>
      <c r="G11" s="225">
        <v>0</v>
      </c>
      <c r="H11" s="224">
        <v>0</v>
      </c>
      <c r="I11" s="226" t="s">
        <v>31</v>
      </c>
      <c r="J11" s="207" t="s">
        <v>144</v>
      </c>
      <c r="K11" s="228">
        <v>17</v>
      </c>
      <c r="L11" s="223">
        <v>0</v>
      </c>
      <c r="M11" s="224">
        <v>0</v>
      </c>
      <c r="N11" s="225">
        <v>0</v>
      </c>
      <c r="O11" s="224">
        <v>0</v>
      </c>
      <c r="P11" s="225">
        <v>0</v>
      </c>
      <c r="Q11" s="224">
        <v>0</v>
      </c>
      <c r="R11" s="226" t="s">
        <v>144</v>
      </c>
      <c r="S11" s="207" t="s">
        <v>144</v>
      </c>
      <c r="T11" s="228">
        <v>17</v>
      </c>
      <c r="U11" s="223">
        <v>2</v>
      </c>
      <c r="V11" s="224">
        <v>0</v>
      </c>
      <c r="W11" s="225">
        <v>18</v>
      </c>
      <c r="X11" s="224">
        <v>0</v>
      </c>
      <c r="Y11" s="225">
        <v>1423</v>
      </c>
      <c r="Z11" s="224">
        <v>1069</v>
      </c>
      <c r="AA11" s="226" t="s">
        <v>27</v>
      </c>
      <c r="AB11" s="207" t="s">
        <v>144</v>
      </c>
      <c r="AC11" s="228">
        <v>17</v>
      </c>
      <c r="AD11" s="223">
        <v>0</v>
      </c>
      <c r="AE11" s="224">
        <v>0</v>
      </c>
      <c r="AF11" s="225">
        <v>0</v>
      </c>
      <c r="AG11" s="224">
        <v>0</v>
      </c>
      <c r="AH11" s="225">
        <v>0</v>
      </c>
      <c r="AI11" s="224">
        <v>0</v>
      </c>
      <c r="AJ11" s="226" t="s">
        <v>29</v>
      </c>
      <c r="AK11" s="207" t="s">
        <v>144</v>
      </c>
      <c r="AL11" s="228">
        <v>17</v>
      </c>
      <c r="AM11" s="223">
        <v>0</v>
      </c>
      <c r="AN11" s="224">
        <v>0</v>
      </c>
      <c r="AO11" s="225">
        <v>0</v>
      </c>
      <c r="AP11" s="224">
        <v>0</v>
      </c>
      <c r="AQ11" s="225">
        <v>0</v>
      </c>
      <c r="AR11" s="224">
        <v>0</v>
      </c>
      <c r="AS11" s="226" t="s">
        <v>144</v>
      </c>
      <c r="AT11" s="207" t="s">
        <v>144</v>
      </c>
      <c r="AU11" s="228">
        <v>17</v>
      </c>
      <c r="AV11" s="223">
        <v>2</v>
      </c>
      <c r="AW11" s="224">
        <v>0</v>
      </c>
      <c r="AX11" s="225">
        <v>10</v>
      </c>
      <c r="AY11" s="224">
        <v>8</v>
      </c>
      <c r="AZ11" s="225">
        <v>1400</v>
      </c>
      <c r="BA11" s="224">
        <v>1341</v>
      </c>
      <c r="BB11" s="226" t="s">
        <v>25</v>
      </c>
      <c r="BC11" s="207" t="s">
        <v>144</v>
      </c>
      <c r="BD11" s="228">
        <v>17</v>
      </c>
      <c r="BE11" s="223">
        <v>0</v>
      </c>
      <c r="BF11" s="224">
        <v>0</v>
      </c>
      <c r="BG11" s="225">
        <v>0</v>
      </c>
      <c r="BH11" s="224">
        <v>0</v>
      </c>
      <c r="BI11" s="225">
        <v>0</v>
      </c>
      <c r="BJ11" s="224">
        <v>0</v>
      </c>
      <c r="BK11" s="226" t="s">
        <v>144</v>
      </c>
      <c r="BL11" s="207" t="s">
        <v>144</v>
      </c>
      <c r="BM11" s="228">
        <v>17</v>
      </c>
      <c r="BN11" s="223">
        <v>0</v>
      </c>
      <c r="BO11" s="224">
        <v>0</v>
      </c>
      <c r="BP11" s="225">
        <v>0</v>
      </c>
      <c r="BQ11" s="224">
        <v>0</v>
      </c>
      <c r="BR11" s="225">
        <v>0</v>
      </c>
      <c r="BS11" s="224">
        <v>0</v>
      </c>
      <c r="BT11" s="226" t="s">
        <v>144</v>
      </c>
      <c r="BU11" s="207" t="s">
        <v>144</v>
      </c>
      <c r="BV11" s="228">
        <v>17</v>
      </c>
      <c r="BW11" s="223">
        <v>0</v>
      </c>
      <c r="BX11" s="224">
        <v>0</v>
      </c>
      <c r="BY11" s="225">
        <v>0</v>
      </c>
      <c r="BZ11" s="224">
        <v>0</v>
      </c>
      <c r="CA11" s="225">
        <v>0</v>
      </c>
      <c r="CB11" s="224">
        <v>0</v>
      </c>
      <c r="CC11" s="226" t="s">
        <v>144</v>
      </c>
      <c r="CD11" s="207" t="s">
        <v>144</v>
      </c>
      <c r="CE11" s="228">
        <v>17</v>
      </c>
      <c r="CF11" s="223">
        <v>0</v>
      </c>
      <c r="CG11" s="224">
        <v>0</v>
      </c>
      <c r="CH11" s="225">
        <v>0</v>
      </c>
      <c r="CI11" s="224">
        <v>0</v>
      </c>
      <c r="CJ11" s="225">
        <v>0</v>
      </c>
      <c r="CK11" s="224">
        <v>0</v>
      </c>
      <c r="CL11" s="226" t="s">
        <v>35</v>
      </c>
      <c r="CM11" s="207" t="s">
        <v>144</v>
      </c>
      <c r="CN11" s="228">
        <v>17</v>
      </c>
      <c r="CO11" s="223">
        <v>0</v>
      </c>
      <c r="CP11" s="224">
        <v>0</v>
      </c>
      <c r="CQ11" s="225">
        <v>0</v>
      </c>
      <c r="CR11" s="224">
        <v>0</v>
      </c>
      <c r="CS11" s="225">
        <v>0</v>
      </c>
      <c r="CT11" s="224">
        <v>0</v>
      </c>
      <c r="CU11" s="226" t="s">
        <v>33</v>
      </c>
      <c r="CV11" s="175" t="s">
        <v>144</v>
      </c>
      <c r="CW11" s="228">
        <v>17</v>
      </c>
      <c r="CX11" s="223">
        <v>0</v>
      </c>
      <c r="CY11" s="224">
        <v>2</v>
      </c>
      <c r="CZ11" s="225">
        <v>0</v>
      </c>
      <c r="DA11" s="224">
        <v>18</v>
      </c>
      <c r="DB11" s="225">
        <v>1069</v>
      </c>
      <c r="DC11" s="224">
        <v>1423</v>
      </c>
      <c r="DD11" s="226" t="s">
        <v>32</v>
      </c>
      <c r="DE11" s="207" t="s">
        <v>144</v>
      </c>
      <c r="DF11" s="228">
        <v>17</v>
      </c>
      <c r="DG11" s="223">
        <v>0</v>
      </c>
      <c r="DH11" s="224">
        <v>0</v>
      </c>
      <c r="DI11" s="225">
        <v>0</v>
      </c>
      <c r="DJ11" s="224">
        <v>0</v>
      </c>
      <c r="DK11" s="225">
        <v>0</v>
      </c>
      <c r="DL11" s="224">
        <v>0</v>
      </c>
      <c r="DM11" s="226" t="s">
        <v>144</v>
      </c>
      <c r="DN11" s="207" t="s">
        <v>144</v>
      </c>
      <c r="DO11" s="228">
        <v>17</v>
      </c>
      <c r="DP11" s="223">
        <v>0</v>
      </c>
      <c r="DQ11" s="224">
        <v>0</v>
      </c>
      <c r="DR11" s="225">
        <v>0</v>
      </c>
      <c r="DS11" s="224">
        <v>0</v>
      </c>
      <c r="DT11" s="225">
        <v>0</v>
      </c>
      <c r="DU11" s="224">
        <v>0</v>
      </c>
      <c r="DV11" s="226" t="s">
        <v>144</v>
      </c>
      <c r="DW11" s="207" t="s">
        <v>144</v>
      </c>
      <c r="DX11" s="228">
        <v>17</v>
      </c>
      <c r="DY11" s="223">
        <v>0</v>
      </c>
      <c r="DZ11" s="224">
        <v>0</v>
      </c>
      <c r="EA11" s="225">
        <v>0</v>
      </c>
      <c r="EB11" s="224">
        <v>0</v>
      </c>
      <c r="EC11" s="225">
        <v>0</v>
      </c>
      <c r="ED11" s="224">
        <v>0</v>
      </c>
      <c r="EE11" s="226" t="s">
        <v>144</v>
      </c>
      <c r="EF11" s="207" t="s">
        <v>144</v>
      </c>
      <c r="EG11" s="228">
        <v>17</v>
      </c>
      <c r="EH11" s="223">
        <v>0</v>
      </c>
      <c r="EI11" s="224">
        <v>0</v>
      </c>
      <c r="EJ11" s="225">
        <v>0</v>
      </c>
      <c r="EK11" s="224">
        <v>0</v>
      </c>
      <c r="EL11" s="225">
        <v>0</v>
      </c>
      <c r="EM11" s="224">
        <v>0</v>
      </c>
      <c r="EN11" s="226" t="s">
        <v>26</v>
      </c>
      <c r="EO11" s="207" t="s">
        <v>144</v>
      </c>
      <c r="EP11" s="228">
        <v>17</v>
      </c>
      <c r="EQ11" s="223">
        <v>0</v>
      </c>
      <c r="ER11" s="224">
        <v>0</v>
      </c>
      <c r="ES11" s="225">
        <v>0</v>
      </c>
      <c r="ET11" s="224">
        <v>0</v>
      </c>
      <c r="EU11" s="225">
        <v>0</v>
      </c>
      <c r="EV11" s="224">
        <v>0</v>
      </c>
      <c r="EW11" s="226" t="s">
        <v>24</v>
      </c>
      <c r="EX11" s="207" t="s">
        <v>144</v>
      </c>
      <c r="EY11" s="228">
        <v>17</v>
      </c>
      <c r="EZ11" s="223">
        <v>0</v>
      </c>
      <c r="FA11" s="224">
        <v>2</v>
      </c>
      <c r="FB11" s="225">
        <v>8</v>
      </c>
      <c r="FC11" s="224">
        <v>10</v>
      </c>
      <c r="FD11" s="225">
        <v>1341</v>
      </c>
      <c r="FE11" s="224">
        <v>1400</v>
      </c>
      <c r="FF11" s="226" t="s">
        <v>30</v>
      </c>
      <c r="FG11" s="207" t="s">
        <v>144</v>
      </c>
      <c r="FH11" s="228">
        <v>17</v>
      </c>
      <c r="FI11" s="223">
        <v>0</v>
      </c>
      <c r="FJ11" s="224">
        <v>0</v>
      </c>
      <c r="FK11" s="225">
        <v>0</v>
      </c>
      <c r="FL11" s="224">
        <v>0</v>
      </c>
      <c r="FM11" s="225">
        <v>0</v>
      </c>
      <c r="FN11" s="224">
        <v>0</v>
      </c>
      <c r="FO11" s="226" t="s">
        <v>144</v>
      </c>
      <c r="FP11" s="207" t="s">
        <v>144</v>
      </c>
      <c r="FQ11" s="228">
        <v>17</v>
      </c>
      <c r="FR11" s="223">
        <v>0</v>
      </c>
      <c r="FS11" s="224">
        <v>0</v>
      </c>
      <c r="FT11" s="225">
        <v>0</v>
      </c>
      <c r="FU11" s="224">
        <v>0</v>
      </c>
      <c r="FV11" s="225">
        <v>0</v>
      </c>
      <c r="FW11" s="224">
        <v>0</v>
      </c>
      <c r="FX11" s="226" t="s">
        <v>28</v>
      </c>
      <c r="FY11" s="207" t="s">
        <v>144</v>
      </c>
      <c r="FZ11" s="228">
        <v>17</v>
      </c>
      <c r="GA11" s="223">
        <v>0</v>
      </c>
      <c r="GB11" s="224">
        <v>0</v>
      </c>
      <c r="GC11" s="225">
        <v>0</v>
      </c>
      <c r="GD11" s="224">
        <v>0</v>
      </c>
      <c r="GE11" s="225">
        <v>0</v>
      </c>
      <c r="GF11" s="224">
        <v>0</v>
      </c>
      <c r="GG11" s="226" t="s">
        <v>144</v>
      </c>
      <c r="GH11" s="207" t="s">
        <v>144</v>
      </c>
      <c r="GI11" s="228">
        <v>17</v>
      </c>
      <c r="GJ11" s="223">
        <v>0</v>
      </c>
      <c r="GK11" s="224">
        <v>0</v>
      </c>
      <c r="GL11" s="225">
        <v>0</v>
      </c>
      <c r="GM11" s="224">
        <v>0</v>
      </c>
      <c r="GN11" s="225">
        <v>0</v>
      </c>
      <c r="GO11" s="224">
        <v>0</v>
      </c>
      <c r="GP11" s="226" t="s">
        <v>34</v>
      </c>
      <c r="GQ11" s="207" t="s">
        <v>144</v>
      </c>
      <c r="GR11" s="228">
        <v>17</v>
      </c>
      <c r="GS11" s="223">
        <v>0</v>
      </c>
      <c r="GT11" s="224">
        <v>0</v>
      </c>
      <c r="GU11" s="225">
        <v>0</v>
      </c>
      <c r="GV11" s="224">
        <v>0</v>
      </c>
      <c r="GW11" s="225">
        <v>0</v>
      </c>
      <c r="GX11" s="224">
        <v>0</v>
      </c>
      <c r="GY11" s="226" t="s">
        <v>144</v>
      </c>
      <c r="GZ11" s="207" t="s">
        <v>144</v>
      </c>
      <c r="HA11" s="228">
        <v>17</v>
      </c>
      <c r="HB11" s="223">
        <v>0</v>
      </c>
      <c r="HC11" s="224">
        <v>0</v>
      </c>
      <c r="HD11" s="225">
        <v>0</v>
      </c>
      <c r="HE11" s="224">
        <v>0</v>
      </c>
      <c r="HF11" s="225">
        <v>0</v>
      </c>
      <c r="HG11" s="224">
        <v>0</v>
      </c>
      <c r="HH11" s="226" t="s">
        <v>144</v>
      </c>
      <c r="HI11" s="207" t="s">
        <v>144</v>
      </c>
      <c r="HJ11" s="228">
        <v>17</v>
      </c>
      <c r="HK11" s="223">
        <v>0</v>
      </c>
      <c r="HL11" s="224">
        <v>0</v>
      </c>
      <c r="HM11" s="225">
        <v>0</v>
      </c>
      <c r="HN11" s="224">
        <v>0</v>
      </c>
      <c r="HO11" s="225">
        <v>0</v>
      </c>
      <c r="HP11" s="224">
        <v>0</v>
      </c>
      <c r="HQ11" s="226" t="s">
        <v>144</v>
      </c>
      <c r="HR11" s="207" t="s">
        <v>144</v>
      </c>
      <c r="HS11" s="228">
        <v>17</v>
      </c>
      <c r="HT11" s="223">
        <v>0</v>
      </c>
      <c r="HU11" s="224">
        <v>0</v>
      </c>
      <c r="HV11" s="225">
        <v>0</v>
      </c>
      <c r="HW11" s="224">
        <v>0</v>
      </c>
      <c r="HX11" s="225">
        <v>0</v>
      </c>
      <c r="HY11" s="224">
        <v>0</v>
      </c>
      <c r="HZ11" s="226" t="s">
        <v>144</v>
      </c>
      <c r="IA11" s="207" t="s">
        <v>144</v>
      </c>
    </row>
    <row r="12" spans="1:235" s="227" customFormat="1" hidden="1" x14ac:dyDescent="0.25">
      <c r="B12" s="228">
        <v>18</v>
      </c>
      <c r="C12" s="223">
        <v>0</v>
      </c>
      <c r="D12" s="224">
        <v>0</v>
      </c>
      <c r="E12" s="225">
        <v>0</v>
      </c>
      <c r="F12" s="224">
        <v>0</v>
      </c>
      <c r="G12" s="225">
        <v>0</v>
      </c>
      <c r="H12" s="224">
        <v>0</v>
      </c>
      <c r="I12" s="226" t="s">
        <v>144</v>
      </c>
      <c r="J12" s="207" t="s">
        <v>144</v>
      </c>
      <c r="K12" s="228">
        <v>18</v>
      </c>
      <c r="L12" s="223">
        <v>0</v>
      </c>
      <c r="M12" s="224">
        <v>0</v>
      </c>
      <c r="N12" s="225">
        <v>0</v>
      </c>
      <c r="O12" s="224">
        <v>0</v>
      </c>
      <c r="P12" s="225">
        <v>0</v>
      </c>
      <c r="Q12" s="224">
        <v>0</v>
      </c>
      <c r="R12" s="226" t="s">
        <v>144</v>
      </c>
      <c r="S12" s="207" t="s">
        <v>144</v>
      </c>
      <c r="T12" s="228">
        <v>18</v>
      </c>
      <c r="U12" s="223">
        <v>0</v>
      </c>
      <c r="V12" s="224">
        <v>0</v>
      </c>
      <c r="W12" s="225">
        <v>0</v>
      </c>
      <c r="X12" s="224">
        <v>0</v>
      </c>
      <c r="Y12" s="225">
        <v>0</v>
      </c>
      <c r="Z12" s="224">
        <v>0</v>
      </c>
      <c r="AA12" s="226" t="s">
        <v>144</v>
      </c>
      <c r="AB12" s="207" t="s">
        <v>144</v>
      </c>
      <c r="AC12" s="228">
        <v>18</v>
      </c>
      <c r="AD12" s="223">
        <v>0</v>
      </c>
      <c r="AE12" s="224">
        <v>0</v>
      </c>
      <c r="AF12" s="225">
        <v>0</v>
      </c>
      <c r="AG12" s="224">
        <v>0</v>
      </c>
      <c r="AH12" s="225">
        <v>0</v>
      </c>
      <c r="AI12" s="224">
        <v>0</v>
      </c>
      <c r="AJ12" s="226" t="s">
        <v>144</v>
      </c>
      <c r="AK12" s="207" t="s">
        <v>144</v>
      </c>
      <c r="AL12" s="228">
        <v>18</v>
      </c>
      <c r="AM12" s="223">
        <v>0</v>
      </c>
      <c r="AN12" s="224">
        <v>0</v>
      </c>
      <c r="AO12" s="225">
        <v>0</v>
      </c>
      <c r="AP12" s="224">
        <v>0</v>
      </c>
      <c r="AQ12" s="225">
        <v>0</v>
      </c>
      <c r="AR12" s="224">
        <v>0</v>
      </c>
      <c r="AS12" s="226" t="s">
        <v>144</v>
      </c>
      <c r="AT12" s="207" t="s">
        <v>144</v>
      </c>
      <c r="AU12" s="228">
        <v>18</v>
      </c>
      <c r="AV12" s="223">
        <v>0</v>
      </c>
      <c r="AW12" s="224">
        <v>0</v>
      </c>
      <c r="AX12" s="225">
        <v>0</v>
      </c>
      <c r="AY12" s="224">
        <v>0</v>
      </c>
      <c r="AZ12" s="225">
        <v>0</v>
      </c>
      <c r="BA12" s="224">
        <v>0</v>
      </c>
      <c r="BB12" s="226" t="s">
        <v>144</v>
      </c>
      <c r="BC12" s="207" t="s">
        <v>144</v>
      </c>
      <c r="BD12" s="228">
        <v>18</v>
      </c>
      <c r="BE12" s="223">
        <v>0</v>
      </c>
      <c r="BF12" s="224">
        <v>0</v>
      </c>
      <c r="BG12" s="225">
        <v>0</v>
      </c>
      <c r="BH12" s="224">
        <v>0</v>
      </c>
      <c r="BI12" s="225">
        <v>0</v>
      </c>
      <c r="BJ12" s="224">
        <v>0</v>
      </c>
      <c r="BK12" s="226" t="s">
        <v>144</v>
      </c>
      <c r="BL12" s="207" t="s">
        <v>144</v>
      </c>
      <c r="BM12" s="228">
        <v>18</v>
      </c>
      <c r="BN12" s="223">
        <v>0</v>
      </c>
      <c r="BO12" s="224">
        <v>0</v>
      </c>
      <c r="BP12" s="225">
        <v>0</v>
      </c>
      <c r="BQ12" s="224">
        <v>0</v>
      </c>
      <c r="BR12" s="225">
        <v>0</v>
      </c>
      <c r="BS12" s="224">
        <v>0</v>
      </c>
      <c r="BT12" s="226" t="s">
        <v>144</v>
      </c>
      <c r="BU12" s="207" t="s">
        <v>144</v>
      </c>
      <c r="BV12" s="228">
        <v>18</v>
      </c>
      <c r="BW12" s="223">
        <v>0</v>
      </c>
      <c r="BX12" s="224">
        <v>0</v>
      </c>
      <c r="BY12" s="225">
        <v>0</v>
      </c>
      <c r="BZ12" s="224">
        <v>0</v>
      </c>
      <c r="CA12" s="225">
        <v>0</v>
      </c>
      <c r="CB12" s="224">
        <v>0</v>
      </c>
      <c r="CC12" s="226" t="s">
        <v>144</v>
      </c>
      <c r="CD12" s="207" t="s">
        <v>144</v>
      </c>
      <c r="CE12" s="228">
        <v>18</v>
      </c>
      <c r="CF12" s="223">
        <v>0</v>
      </c>
      <c r="CG12" s="224">
        <v>0</v>
      </c>
      <c r="CH12" s="225">
        <v>0</v>
      </c>
      <c r="CI12" s="224">
        <v>0</v>
      </c>
      <c r="CJ12" s="225">
        <v>0</v>
      </c>
      <c r="CK12" s="224">
        <v>0</v>
      </c>
      <c r="CL12" s="226" t="s">
        <v>144</v>
      </c>
      <c r="CM12" s="207" t="s">
        <v>144</v>
      </c>
      <c r="CN12" s="228">
        <v>18</v>
      </c>
      <c r="CO12" s="223">
        <v>0</v>
      </c>
      <c r="CP12" s="224">
        <v>0</v>
      </c>
      <c r="CQ12" s="225">
        <v>0</v>
      </c>
      <c r="CR12" s="224">
        <v>0</v>
      </c>
      <c r="CS12" s="225">
        <v>0</v>
      </c>
      <c r="CT12" s="224">
        <v>0</v>
      </c>
      <c r="CU12" s="226" t="s">
        <v>144</v>
      </c>
      <c r="CV12" s="175" t="s">
        <v>144</v>
      </c>
      <c r="CW12" s="228">
        <v>18</v>
      </c>
      <c r="CX12" s="223">
        <v>0</v>
      </c>
      <c r="CY12" s="224">
        <v>0</v>
      </c>
      <c r="CZ12" s="225">
        <v>0</v>
      </c>
      <c r="DA12" s="224">
        <v>0</v>
      </c>
      <c r="DB12" s="225">
        <v>0</v>
      </c>
      <c r="DC12" s="224">
        <v>0</v>
      </c>
      <c r="DD12" s="226" t="s">
        <v>144</v>
      </c>
      <c r="DE12" s="207" t="s">
        <v>144</v>
      </c>
      <c r="DF12" s="228">
        <v>18</v>
      </c>
      <c r="DG12" s="223">
        <v>0</v>
      </c>
      <c r="DH12" s="224">
        <v>0</v>
      </c>
      <c r="DI12" s="225">
        <v>0</v>
      </c>
      <c r="DJ12" s="224">
        <v>0</v>
      </c>
      <c r="DK12" s="225">
        <v>0</v>
      </c>
      <c r="DL12" s="224">
        <v>0</v>
      </c>
      <c r="DM12" s="226" t="s">
        <v>144</v>
      </c>
      <c r="DN12" s="207" t="s">
        <v>144</v>
      </c>
      <c r="DO12" s="228">
        <v>18</v>
      </c>
      <c r="DP12" s="223">
        <v>0</v>
      </c>
      <c r="DQ12" s="224">
        <v>0</v>
      </c>
      <c r="DR12" s="225">
        <v>0</v>
      </c>
      <c r="DS12" s="224">
        <v>0</v>
      </c>
      <c r="DT12" s="225">
        <v>0</v>
      </c>
      <c r="DU12" s="224">
        <v>0</v>
      </c>
      <c r="DV12" s="226" t="s">
        <v>144</v>
      </c>
      <c r="DW12" s="207" t="s">
        <v>144</v>
      </c>
      <c r="DX12" s="228">
        <v>18</v>
      </c>
      <c r="DY12" s="223">
        <v>0</v>
      </c>
      <c r="DZ12" s="224">
        <v>0</v>
      </c>
      <c r="EA12" s="225">
        <v>0</v>
      </c>
      <c r="EB12" s="224">
        <v>0</v>
      </c>
      <c r="EC12" s="225">
        <v>0</v>
      </c>
      <c r="ED12" s="224">
        <v>0</v>
      </c>
      <c r="EE12" s="226" t="s">
        <v>144</v>
      </c>
      <c r="EF12" s="207" t="s">
        <v>144</v>
      </c>
      <c r="EG12" s="228">
        <v>18</v>
      </c>
      <c r="EH12" s="223">
        <v>0</v>
      </c>
      <c r="EI12" s="224">
        <v>0</v>
      </c>
      <c r="EJ12" s="225">
        <v>0</v>
      </c>
      <c r="EK12" s="224">
        <v>0</v>
      </c>
      <c r="EL12" s="225">
        <v>0</v>
      </c>
      <c r="EM12" s="224">
        <v>0</v>
      </c>
      <c r="EN12" s="226" t="s">
        <v>144</v>
      </c>
      <c r="EO12" s="207" t="s">
        <v>144</v>
      </c>
      <c r="EP12" s="228">
        <v>18</v>
      </c>
      <c r="EQ12" s="223">
        <v>0</v>
      </c>
      <c r="ER12" s="224">
        <v>0</v>
      </c>
      <c r="ES12" s="225">
        <v>0</v>
      </c>
      <c r="ET12" s="224">
        <v>0</v>
      </c>
      <c r="EU12" s="225">
        <v>0</v>
      </c>
      <c r="EV12" s="224">
        <v>0</v>
      </c>
      <c r="EW12" s="226" t="s">
        <v>144</v>
      </c>
      <c r="EX12" s="207" t="s">
        <v>144</v>
      </c>
      <c r="EY12" s="228">
        <v>18</v>
      </c>
      <c r="EZ12" s="223">
        <v>0</v>
      </c>
      <c r="FA12" s="224">
        <v>0</v>
      </c>
      <c r="FB12" s="225">
        <v>0</v>
      </c>
      <c r="FC12" s="224">
        <v>0</v>
      </c>
      <c r="FD12" s="225">
        <v>0</v>
      </c>
      <c r="FE12" s="224">
        <v>0</v>
      </c>
      <c r="FF12" s="226" t="s">
        <v>144</v>
      </c>
      <c r="FG12" s="207" t="s">
        <v>144</v>
      </c>
      <c r="FH12" s="228">
        <v>18</v>
      </c>
      <c r="FI12" s="223">
        <v>0</v>
      </c>
      <c r="FJ12" s="224">
        <v>0</v>
      </c>
      <c r="FK12" s="225">
        <v>0</v>
      </c>
      <c r="FL12" s="224">
        <v>0</v>
      </c>
      <c r="FM12" s="225">
        <v>0</v>
      </c>
      <c r="FN12" s="224">
        <v>0</v>
      </c>
      <c r="FO12" s="226" t="s">
        <v>144</v>
      </c>
      <c r="FP12" s="207" t="s">
        <v>144</v>
      </c>
      <c r="FQ12" s="228">
        <v>18</v>
      </c>
      <c r="FR12" s="223">
        <v>0</v>
      </c>
      <c r="FS12" s="224">
        <v>0</v>
      </c>
      <c r="FT12" s="225">
        <v>0</v>
      </c>
      <c r="FU12" s="224">
        <v>0</v>
      </c>
      <c r="FV12" s="225">
        <v>0</v>
      </c>
      <c r="FW12" s="224">
        <v>0</v>
      </c>
      <c r="FX12" s="226" t="s">
        <v>144</v>
      </c>
      <c r="FY12" s="207" t="s">
        <v>144</v>
      </c>
      <c r="FZ12" s="228">
        <v>18</v>
      </c>
      <c r="GA12" s="223">
        <v>0</v>
      </c>
      <c r="GB12" s="224">
        <v>0</v>
      </c>
      <c r="GC12" s="225">
        <v>0</v>
      </c>
      <c r="GD12" s="224">
        <v>0</v>
      </c>
      <c r="GE12" s="225">
        <v>0</v>
      </c>
      <c r="GF12" s="224">
        <v>0</v>
      </c>
      <c r="GG12" s="226" t="s">
        <v>144</v>
      </c>
      <c r="GH12" s="207" t="s">
        <v>144</v>
      </c>
      <c r="GI12" s="228">
        <v>18</v>
      </c>
      <c r="GJ12" s="223">
        <v>0</v>
      </c>
      <c r="GK12" s="224">
        <v>0</v>
      </c>
      <c r="GL12" s="225">
        <v>0</v>
      </c>
      <c r="GM12" s="224">
        <v>0</v>
      </c>
      <c r="GN12" s="225">
        <v>0</v>
      </c>
      <c r="GO12" s="224">
        <v>0</v>
      </c>
      <c r="GP12" s="226" t="s">
        <v>144</v>
      </c>
      <c r="GQ12" s="207" t="s">
        <v>144</v>
      </c>
      <c r="GR12" s="228">
        <v>18</v>
      </c>
      <c r="GS12" s="223">
        <v>0</v>
      </c>
      <c r="GT12" s="224">
        <v>0</v>
      </c>
      <c r="GU12" s="225">
        <v>0</v>
      </c>
      <c r="GV12" s="224">
        <v>0</v>
      </c>
      <c r="GW12" s="225">
        <v>0</v>
      </c>
      <c r="GX12" s="224">
        <v>0</v>
      </c>
      <c r="GY12" s="226" t="s">
        <v>144</v>
      </c>
      <c r="GZ12" s="207" t="s">
        <v>144</v>
      </c>
      <c r="HA12" s="228">
        <v>18</v>
      </c>
      <c r="HB12" s="223">
        <v>0</v>
      </c>
      <c r="HC12" s="224">
        <v>0</v>
      </c>
      <c r="HD12" s="225">
        <v>0</v>
      </c>
      <c r="HE12" s="224">
        <v>0</v>
      </c>
      <c r="HF12" s="225">
        <v>0</v>
      </c>
      <c r="HG12" s="224">
        <v>0</v>
      </c>
      <c r="HH12" s="226" t="s">
        <v>144</v>
      </c>
      <c r="HI12" s="207" t="s">
        <v>144</v>
      </c>
      <c r="HJ12" s="228">
        <v>18</v>
      </c>
      <c r="HK12" s="223">
        <v>0</v>
      </c>
      <c r="HL12" s="224">
        <v>0</v>
      </c>
      <c r="HM12" s="225">
        <v>0</v>
      </c>
      <c r="HN12" s="224">
        <v>0</v>
      </c>
      <c r="HO12" s="225">
        <v>0</v>
      </c>
      <c r="HP12" s="224">
        <v>0</v>
      </c>
      <c r="HQ12" s="226" t="s">
        <v>144</v>
      </c>
      <c r="HR12" s="207" t="s">
        <v>144</v>
      </c>
      <c r="HS12" s="228">
        <v>18</v>
      </c>
      <c r="HT12" s="223">
        <v>0</v>
      </c>
      <c r="HU12" s="224">
        <v>0</v>
      </c>
      <c r="HV12" s="225">
        <v>0</v>
      </c>
      <c r="HW12" s="224">
        <v>0</v>
      </c>
      <c r="HX12" s="225">
        <v>0</v>
      </c>
      <c r="HY12" s="224">
        <v>0</v>
      </c>
      <c r="HZ12" s="226" t="s">
        <v>144</v>
      </c>
      <c r="IA12" s="207" t="s">
        <v>144</v>
      </c>
    </row>
    <row r="13" spans="1:235" s="227" customFormat="1" hidden="1" x14ac:dyDescent="0.25">
      <c r="B13" s="228">
        <v>19</v>
      </c>
      <c r="C13" s="223">
        <v>0</v>
      </c>
      <c r="D13" s="224">
        <v>0</v>
      </c>
      <c r="E13" s="225">
        <v>0</v>
      </c>
      <c r="F13" s="224">
        <v>0</v>
      </c>
      <c r="G13" s="225">
        <v>0</v>
      </c>
      <c r="H13" s="224">
        <v>0</v>
      </c>
      <c r="I13" s="226" t="s">
        <v>144</v>
      </c>
      <c r="J13" s="207" t="s">
        <v>144</v>
      </c>
      <c r="K13" s="228">
        <v>19</v>
      </c>
      <c r="L13" s="223">
        <v>0</v>
      </c>
      <c r="M13" s="224">
        <v>0</v>
      </c>
      <c r="N13" s="225">
        <v>0</v>
      </c>
      <c r="O13" s="224">
        <v>0</v>
      </c>
      <c r="P13" s="225">
        <v>0</v>
      </c>
      <c r="Q13" s="224">
        <v>0</v>
      </c>
      <c r="R13" s="226" t="s">
        <v>144</v>
      </c>
      <c r="S13" s="207" t="s">
        <v>144</v>
      </c>
      <c r="T13" s="228">
        <v>19</v>
      </c>
      <c r="U13" s="223">
        <v>0</v>
      </c>
      <c r="V13" s="224">
        <v>0</v>
      </c>
      <c r="W13" s="225">
        <v>0</v>
      </c>
      <c r="X13" s="224">
        <v>0</v>
      </c>
      <c r="Y13" s="225">
        <v>0</v>
      </c>
      <c r="Z13" s="224">
        <v>0</v>
      </c>
      <c r="AA13" s="226" t="s">
        <v>144</v>
      </c>
      <c r="AB13" s="207" t="s">
        <v>144</v>
      </c>
      <c r="AC13" s="228">
        <v>19</v>
      </c>
      <c r="AD13" s="223">
        <v>0</v>
      </c>
      <c r="AE13" s="224">
        <v>0</v>
      </c>
      <c r="AF13" s="225">
        <v>0</v>
      </c>
      <c r="AG13" s="224">
        <v>0</v>
      </c>
      <c r="AH13" s="225">
        <v>0</v>
      </c>
      <c r="AI13" s="224">
        <v>0</v>
      </c>
      <c r="AJ13" s="226" t="s">
        <v>144</v>
      </c>
      <c r="AK13" s="207" t="s">
        <v>144</v>
      </c>
      <c r="AL13" s="228">
        <v>19</v>
      </c>
      <c r="AM13" s="223">
        <v>0</v>
      </c>
      <c r="AN13" s="224">
        <v>0</v>
      </c>
      <c r="AO13" s="225">
        <v>0</v>
      </c>
      <c r="AP13" s="224">
        <v>0</v>
      </c>
      <c r="AQ13" s="225">
        <v>0</v>
      </c>
      <c r="AR13" s="224">
        <v>0</v>
      </c>
      <c r="AS13" s="226" t="s">
        <v>144</v>
      </c>
      <c r="AT13" s="207" t="s">
        <v>144</v>
      </c>
      <c r="AU13" s="228">
        <v>19</v>
      </c>
      <c r="AV13" s="223">
        <v>0</v>
      </c>
      <c r="AW13" s="224">
        <v>0</v>
      </c>
      <c r="AX13" s="225">
        <v>0</v>
      </c>
      <c r="AY13" s="224">
        <v>0</v>
      </c>
      <c r="AZ13" s="225">
        <v>0</v>
      </c>
      <c r="BA13" s="224">
        <v>0</v>
      </c>
      <c r="BB13" s="226" t="s">
        <v>144</v>
      </c>
      <c r="BC13" s="207" t="s">
        <v>144</v>
      </c>
      <c r="BD13" s="228">
        <v>19</v>
      </c>
      <c r="BE13" s="223">
        <v>0</v>
      </c>
      <c r="BF13" s="224">
        <v>0</v>
      </c>
      <c r="BG13" s="225">
        <v>0</v>
      </c>
      <c r="BH13" s="224">
        <v>0</v>
      </c>
      <c r="BI13" s="225">
        <v>0</v>
      </c>
      <c r="BJ13" s="224">
        <v>0</v>
      </c>
      <c r="BK13" s="226" t="s">
        <v>144</v>
      </c>
      <c r="BL13" s="207" t="s">
        <v>144</v>
      </c>
      <c r="BM13" s="228">
        <v>19</v>
      </c>
      <c r="BN13" s="223">
        <v>0</v>
      </c>
      <c r="BO13" s="224">
        <v>0</v>
      </c>
      <c r="BP13" s="225">
        <v>0</v>
      </c>
      <c r="BQ13" s="224">
        <v>0</v>
      </c>
      <c r="BR13" s="225">
        <v>0</v>
      </c>
      <c r="BS13" s="224">
        <v>0</v>
      </c>
      <c r="BT13" s="226" t="s">
        <v>144</v>
      </c>
      <c r="BU13" s="207" t="s">
        <v>144</v>
      </c>
      <c r="BV13" s="228">
        <v>19</v>
      </c>
      <c r="BW13" s="223">
        <v>0</v>
      </c>
      <c r="BX13" s="224">
        <v>0</v>
      </c>
      <c r="BY13" s="225">
        <v>0</v>
      </c>
      <c r="BZ13" s="224">
        <v>0</v>
      </c>
      <c r="CA13" s="225">
        <v>0</v>
      </c>
      <c r="CB13" s="224">
        <v>0</v>
      </c>
      <c r="CC13" s="226" t="s">
        <v>144</v>
      </c>
      <c r="CD13" s="207" t="s">
        <v>144</v>
      </c>
      <c r="CE13" s="228">
        <v>19</v>
      </c>
      <c r="CF13" s="223">
        <v>0</v>
      </c>
      <c r="CG13" s="224">
        <v>0</v>
      </c>
      <c r="CH13" s="225">
        <v>0</v>
      </c>
      <c r="CI13" s="224">
        <v>0</v>
      </c>
      <c r="CJ13" s="225">
        <v>0</v>
      </c>
      <c r="CK13" s="224">
        <v>0</v>
      </c>
      <c r="CL13" s="226" t="s">
        <v>144</v>
      </c>
      <c r="CM13" s="207" t="s">
        <v>144</v>
      </c>
      <c r="CN13" s="228">
        <v>19</v>
      </c>
      <c r="CO13" s="223">
        <v>0</v>
      </c>
      <c r="CP13" s="224">
        <v>0</v>
      </c>
      <c r="CQ13" s="225">
        <v>0</v>
      </c>
      <c r="CR13" s="224">
        <v>0</v>
      </c>
      <c r="CS13" s="225">
        <v>0</v>
      </c>
      <c r="CT13" s="224">
        <v>0</v>
      </c>
      <c r="CU13" s="226" t="s">
        <v>144</v>
      </c>
      <c r="CV13" s="175" t="s">
        <v>144</v>
      </c>
      <c r="CW13" s="228">
        <v>19</v>
      </c>
      <c r="CX13" s="223">
        <v>0</v>
      </c>
      <c r="CY13" s="224">
        <v>0</v>
      </c>
      <c r="CZ13" s="225">
        <v>0</v>
      </c>
      <c r="DA13" s="224">
        <v>0</v>
      </c>
      <c r="DB13" s="225">
        <v>0</v>
      </c>
      <c r="DC13" s="224">
        <v>0</v>
      </c>
      <c r="DD13" s="226" t="s">
        <v>144</v>
      </c>
      <c r="DE13" s="207" t="s">
        <v>144</v>
      </c>
      <c r="DF13" s="228">
        <v>19</v>
      </c>
      <c r="DG13" s="223">
        <v>0</v>
      </c>
      <c r="DH13" s="224">
        <v>0</v>
      </c>
      <c r="DI13" s="225">
        <v>0</v>
      </c>
      <c r="DJ13" s="224">
        <v>0</v>
      </c>
      <c r="DK13" s="225">
        <v>0</v>
      </c>
      <c r="DL13" s="224">
        <v>0</v>
      </c>
      <c r="DM13" s="226" t="s">
        <v>144</v>
      </c>
      <c r="DN13" s="207" t="s">
        <v>144</v>
      </c>
      <c r="DO13" s="228">
        <v>19</v>
      </c>
      <c r="DP13" s="223">
        <v>0</v>
      </c>
      <c r="DQ13" s="224">
        <v>0</v>
      </c>
      <c r="DR13" s="225">
        <v>0</v>
      </c>
      <c r="DS13" s="224">
        <v>0</v>
      </c>
      <c r="DT13" s="225">
        <v>0</v>
      </c>
      <c r="DU13" s="224">
        <v>0</v>
      </c>
      <c r="DV13" s="226" t="s">
        <v>144</v>
      </c>
      <c r="DW13" s="207" t="s">
        <v>144</v>
      </c>
      <c r="DX13" s="228">
        <v>19</v>
      </c>
      <c r="DY13" s="223">
        <v>0</v>
      </c>
      <c r="DZ13" s="224">
        <v>0</v>
      </c>
      <c r="EA13" s="225">
        <v>0</v>
      </c>
      <c r="EB13" s="224">
        <v>0</v>
      </c>
      <c r="EC13" s="225">
        <v>0</v>
      </c>
      <c r="ED13" s="224">
        <v>0</v>
      </c>
      <c r="EE13" s="226" t="s">
        <v>144</v>
      </c>
      <c r="EF13" s="207" t="s">
        <v>144</v>
      </c>
      <c r="EG13" s="228">
        <v>19</v>
      </c>
      <c r="EH13" s="223">
        <v>0</v>
      </c>
      <c r="EI13" s="224">
        <v>0</v>
      </c>
      <c r="EJ13" s="225">
        <v>0</v>
      </c>
      <c r="EK13" s="224">
        <v>0</v>
      </c>
      <c r="EL13" s="225">
        <v>0</v>
      </c>
      <c r="EM13" s="224">
        <v>0</v>
      </c>
      <c r="EN13" s="226" t="s">
        <v>144</v>
      </c>
      <c r="EO13" s="207" t="s">
        <v>144</v>
      </c>
      <c r="EP13" s="228">
        <v>19</v>
      </c>
      <c r="EQ13" s="223">
        <v>0</v>
      </c>
      <c r="ER13" s="224">
        <v>0</v>
      </c>
      <c r="ES13" s="225">
        <v>0</v>
      </c>
      <c r="ET13" s="224">
        <v>0</v>
      </c>
      <c r="EU13" s="225">
        <v>0</v>
      </c>
      <c r="EV13" s="224">
        <v>0</v>
      </c>
      <c r="EW13" s="226" t="s">
        <v>144</v>
      </c>
      <c r="EX13" s="207" t="s">
        <v>144</v>
      </c>
      <c r="EY13" s="228">
        <v>19</v>
      </c>
      <c r="EZ13" s="223">
        <v>0</v>
      </c>
      <c r="FA13" s="224">
        <v>0</v>
      </c>
      <c r="FB13" s="225">
        <v>0</v>
      </c>
      <c r="FC13" s="224">
        <v>0</v>
      </c>
      <c r="FD13" s="225">
        <v>0</v>
      </c>
      <c r="FE13" s="224">
        <v>0</v>
      </c>
      <c r="FF13" s="226" t="s">
        <v>144</v>
      </c>
      <c r="FG13" s="207" t="s">
        <v>144</v>
      </c>
      <c r="FH13" s="228">
        <v>19</v>
      </c>
      <c r="FI13" s="223">
        <v>0</v>
      </c>
      <c r="FJ13" s="224">
        <v>0</v>
      </c>
      <c r="FK13" s="225">
        <v>0</v>
      </c>
      <c r="FL13" s="224">
        <v>0</v>
      </c>
      <c r="FM13" s="225">
        <v>0</v>
      </c>
      <c r="FN13" s="224">
        <v>0</v>
      </c>
      <c r="FO13" s="226" t="s">
        <v>144</v>
      </c>
      <c r="FP13" s="207" t="s">
        <v>144</v>
      </c>
      <c r="FQ13" s="228">
        <v>19</v>
      </c>
      <c r="FR13" s="223">
        <v>0</v>
      </c>
      <c r="FS13" s="224">
        <v>0</v>
      </c>
      <c r="FT13" s="225">
        <v>0</v>
      </c>
      <c r="FU13" s="224">
        <v>0</v>
      </c>
      <c r="FV13" s="225">
        <v>0</v>
      </c>
      <c r="FW13" s="224">
        <v>0</v>
      </c>
      <c r="FX13" s="226" t="s">
        <v>144</v>
      </c>
      <c r="FY13" s="207" t="s">
        <v>144</v>
      </c>
      <c r="FZ13" s="228">
        <v>19</v>
      </c>
      <c r="GA13" s="223">
        <v>0</v>
      </c>
      <c r="GB13" s="224">
        <v>0</v>
      </c>
      <c r="GC13" s="225">
        <v>0</v>
      </c>
      <c r="GD13" s="224">
        <v>0</v>
      </c>
      <c r="GE13" s="225">
        <v>0</v>
      </c>
      <c r="GF13" s="224">
        <v>0</v>
      </c>
      <c r="GG13" s="226" t="s">
        <v>144</v>
      </c>
      <c r="GH13" s="207" t="s">
        <v>144</v>
      </c>
      <c r="GI13" s="228">
        <v>19</v>
      </c>
      <c r="GJ13" s="223">
        <v>0</v>
      </c>
      <c r="GK13" s="224">
        <v>0</v>
      </c>
      <c r="GL13" s="225">
        <v>0</v>
      </c>
      <c r="GM13" s="224">
        <v>0</v>
      </c>
      <c r="GN13" s="225">
        <v>0</v>
      </c>
      <c r="GO13" s="224">
        <v>0</v>
      </c>
      <c r="GP13" s="226" t="s">
        <v>144</v>
      </c>
      <c r="GQ13" s="207" t="s">
        <v>144</v>
      </c>
      <c r="GR13" s="228">
        <v>19</v>
      </c>
      <c r="GS13" s="223">
        <v>0</v>
      </c>
      <c r="GT13" s="224">
        <v>0</v>
      </c>
      <c r="GU13" s="225">
        <v>0</v>
      </c>
      <c r="GV13" s="224">
        <v>0</v>
      </c>
      <c r="GW13" s="225">
        <v>0</v>
      </c>
      <c r="GX13" s="224">
        <v>0</v>
      </c>
      <c r="GY13" s="226" t="s">
        <v>144</v>
      </c>
      <c r="GZ13" s="207" t="s">
        <v>144</v>
      </c>
      <c r="HA13" s="228">
        <v>19</v>
      </c>
      <c r="HB13" s="223">
        <v>0</v>
      </c>
      <c r="HC13" s="224">
        <v>0</v>
      </c>
      <c r="HD13" s="225">
        <v>0</v>
      </c>
      <c r="HE13" s="224">
        <v>0</v>
      </c>
      <c r="HF13" s="225">
        <v>0</v>
      </c>
      <c r="HG13" s="224">
        <v>0</v>
      </c>
      <c r="HH13" s="226" t="s">
        <v>144</v>
      </c>
      <c r="HI13" s="207" t="s">
        <v>144</v>
      </c>
      <c r="HJ13" s="228">
        <v>19</v>
      </c>
      <c r="HK13" s="223">
        <v>0</v>
      </c>
      <c r="HL13" s="224">
        <v>0</v>
      </c>
      <c r="HM13" s="225">
        <v>0</v>
      </c>
      <c r="HN13" s="224">
        <v>0</v>
      </c>
      <c r="HO13" s="225">
        <v>0</v>
      </c>
      <c r="HP13" s="224">
        <v>0</v>
      </c>
      <c r="HQ13" s="226" t="s">
        <v>144</v>
      </c>
      <c r="HR13" s="207" t="s">
        <v>144</v>
      </c>
      <c r="HS13" s="228">
        <v>19</v>
      </c>
      <c r="HT13" s="223">
        <v>0</v>
      </c>
      <c r="HU13" s="224">
        <v>0</v>
      </c>
      <c r="HV13" s="225">
        <v>0</v>
      </c>
      <c r="HW13" s="224">
        <v>0</v>
      </c>
      <c r="HX13" s="225">
        <v>0</v>
      </c>
      <c r="HY13" s="224">
        <v>0</v>
      </c>
      <c r="HZ13" s="226" t="s">
        <v>144</v>
      </c>
      <c r="IA13" s="207" t="s">
        <v>144</v>
      </c>
    </row>
    <row r="14" spans="1:235" s="227" customFormat="1" hidden="1" x14ac:dyDescent="0.25">
      <c r="B14" s="228">
        <v>20</v>
      </c>
      <c r="C14" s="223">
        <v>0</v>
      </c>
      <c r="D14" s="224">
        <v>0</v>
      </c>
      <c r="E14" s="225">
        <v>0</v>
      </c>
      <c r="F14" s="224">
        <v>0</v>
      </c>
      <c r="G14" s="225">
        <v>0</v>
      </c>
      <c r="H14" s="224">
        <v>0</v>
      </c>
      <c r="I14" s="226" t="s">
        <v>144</v>
      </c>
      <c r="J14" s="207" t="s">
        <v>144</v>
      </c>
      <c r="K14" s="228">
        <v>20</v>
      </c>
      <c r="L14" s="223">
        <v>0</v>
      </c>
      <c r="M14" s="224">
        <v>0</v>
      </c>
      <c r="N14" s="225">
        <v>0</v>
      </c>
      <c r="O14" s="224">
        <v>0</v>
      </c>
      <c r="P14" s="225">
        <v>0</v>
      </c>
      <c r="Q14" s="224">
        <v>0</v>
      </c>
      <c r="R14" s="226" t="s">
        <v>144</v>
      </c>
      <c r="S14" s="207" t="s">
        <v>144</v>
      </c>
      <c r="T14" s="228">
        <v>20</v>
      </c>
      <c r="U14" s="223">
        <v>0</v>
      </c>
      <c r="V14" s="224">
        <v>0</v>
      </c>
      <c r="W14" s="225">
        <v>0</v>
      </c>
      <c r="X14" s="224">
        <v>0</v>
      </c>
      <c r="Y14" s="225">
        <v>0</v>
      </c>
      <c r="Z14" s="224">
        <v>0</v>
      </c>
      <c r="AA14" s="226" t="s">
        <v>144</v>
      </c>
      <c r="AB14" s="207" t="s">
        <v>144</v>
      </c>
      <c r="AC14" s="228">
        <v>20</v>
      </c>
      <c r="AD14" s="223">
        <v>0</v>
      </c>
      <c r="AE14" s="224">
        <v>0</v>
      </c>
      <c r="AF14" s="225">
        <v>0</v>
      </c>
      <c r="AG14" s="224">
        <v>0</v>
      </c>
      <c r="AH14" s="225">
        <v>0</v>
      </c>
      <c r="AI14" s="224">
        <v>0</v>
      </c>
      <c r="AJ14" s="226" t="s">
        <v>144</v>
      </c>
      <c r="AK14" s="207" t="s">
        <v>144</v>
      </c>
      <c r="AL14" s="228">
        <v>20</v>
      </c>
      <c r="AM14" s="223">
        <v>0</v>
      </c>
      <c r="AN14" s="224">
        <v>0</v>
      </c>
      <c r="AO14" s="225">
        <v>0</v>
      </c>
      <c r="AP14" s="224">
        <v>0</v>
      </c>
      <c r="AQ14" s="225">
        <v>0</v>
      </c>
      <c r="AR14" s="224">
        <v>0</v>
      </c>
      <c r="AS14" s="226" t="s">
        <v>144</v>
      </c>
      <c r="AT14" s="207" t="s">
        <v>144</v>
      </c>
      <c r="AU14" s="228">
        <v>20</v>
      </c>
      <c r="AV14" s="223">
        <v>0</v>
      </c>
      <c r="AW14" s="224">
        <v>0</v>
      </c>
      <c r="AX14" s="225">
        <v>0</v>
      </c>
      <c r="AY14" s="224">
        <v>0</v>
      </c>
      <c r="AZ14" s="225">
        <v>0</v>
      </c>
      <c r="BA14" s="224">
        <v>0</v>
      </c>
      <c r="BB14" s="226" t="s">
        <v>144</v>
      </c>
      <c r="BC14" s="207" t="s">
        <v>144</v>
      </c>
      <c r="BD14" s="228">
        <v>20</v>
      </c>
      <c r="BE14" s="223">
        <v>0</v>
      </c>
      <c r="BF14" s="224">
        <v>0</v>
      </c>
      <c r="BG14" s="225">
        <v>0</v>
      </c>
      <c r="BH14" s="224">
        <v>0</v>
      </c>
      <c r="BI14" s="225">
        <v>0</v>
      </c>
      <c r="BJ14" s="224">
        <v>0</v>
      </c>
      <c r="BK14" s="226" t="s">
        <v>144</v>
      </c>
      <c r="BL14" s="207" t="s">
        <v>144</v>
      </c>
      <c r="BM14" s="228">
        <v>20</v>
      </c>
      <c r="BN14" s="223">
        <v>0</v>
      </c>
      <c r="BO14" s="224">
        <v>0</v>
      </c>
      <c r="BP14" s="225">
        <v>0</v>
      </c>
      <c r="BQ14" s="224">
        <v>0</v>
      </c>
      <c r="BR14" s="225">
        <v>0</v>
      </c>
      <c r="BS14" s="224">
        <v>0</v>
      </c>
      <c r="BT14" s="226" t="s">
        <v>144</v>
      </c>
      <c r="BU14" s="207" t="s">
        <v>144</v>
      </c>
      <c r="BV14" s="228">
        <v>20</v>
      </c>
      <c r="BW14" s="223">
        <v>0</v>
      </c>
      <c r="BX14" s="224">
        <v>0</v>
      </c>
      <c r="BY14" s="225">
        <v>0</v>
      </c>
      <c r="BZ14" s="224">
        <v>0</v>
      </c>
      <c r="CA14" s="225">
        <v>0</v>
      </c>
      <c r="CB14" s="224">
        <v>0</v>
      </c>
      <c r="CC14" s="226" t="s">
        <v>144</v>
      </c>
      <c r="CD14" s="207" t="s">
        <v>144</v>
      </c>
      <c r="CE14" s="228">
        <v>20</v>
      </c>
      <c r="CF14" s="223">
        <v>0</v>
      </c>
      <c r="CG14" s="224">
        <v>0</v>
      </c>
      <c r="CH14" s="225">
        <v>0</v>
      </c>
      <c r="CI14" s="224">
        <v>0</v>
      </c>
      <c r="CJ14" s="225">
        <v>0</v>
      </c>
      <c r="CK14" s="224">
        <v>0</v>
      </c>
      <c r="CL14" s="226" t="s">
        <v>144</v>
      </c>
      <c r="CM14" s="207" t="s">
        <v>144</v>
      </c>
      <c r="CN14" s="228">
        <v>20</v>
      </c>
      <c r="CO14" s="223">
        <v>0</v>
      </c>
      <c r="CP14" s="224">
        <v>0</v>
      </c>
      <c r="CQ14" s="225">
        <v>0</v>
      </c>
      <c r="CR14" s="224">
        <v>0</v>
      </c>
      <c r="CS14" s="225">
        <v>0</v>
      </c>
      <c r="CT14" s="224">
        <v>0</v>
      </c>
      <c r="CU14" s="226" t="s">
        <v>144</v>
      </c>
      <c r="CV14" s="175" t="s">
        <v>144</v>
      </c>
      <c r="CW14" s="228">
        <v>20</v>
      </c>
      <c r="CX14" s="223">
        <v>0</v>
      </c>
      <c r="CY14" s="224">
        <v>0</v>
      </c>
      <c r="CZ14" s="225">
        <v>0</v>
      </c>
      <c r="DA14" s="224">
        <v>0</v>
      </c>
      <c r="DB14" s="225">
        <v>0</v>
      </c>
      <c r="DC14" s="224">
        <v>0</v>
      </c>
      <c r="DD14" s="226" t="s">
        <v>144</v>
      </c>
      <c r="DE14" s="207" t="s">
        <v>144</v>
      </c>
      <c r="DF14" s="228">
        <v>20</v>
      </c>
      <c r="DG14" s="223">
        <v>0</v>
      </c>
      <c r="DH14" s="224">
        <v>0</v>
      </c>
      <c r="DI14" s="225">
        <v>0</v>
      </c>
      <c r="DJ14" s="224">
        <v>0</v>
      </c>
      <c r="DK14" s="225">
        <v>0</v>
      </c>
      <c r="DL14" s="224">
        <v>0</v>
      </c>
      <c r="DM14" s="226" t="s">
        <v>144</v>
      </c>
      <c r="DN14" s="207" t="s">
        <v>144</v>
      </c>
      <c r="DO14" s="228">
        <v>20</v>
      </c>
      <c r="DP14" s="223">
        <v>0</v>
      </c>
      <c r="DQ14" s="224">
        <v>0</v>
      </c>
      <c r="DR14" s="225">
        <v>0</v>
      </c>
      <c r="DS14" s="224">
        <v>0</v>
      </c>
      <c r="DT14" s="225">
        <v>0</v>
      </c>
      <c r="DU14" s="224">
        <v>0</v>
      </c>
      <c r="DV14" s="226" t="s">
        <v>144</v>
      </c>
      <c r="DW14" s="207" t="s">
        <v>144</v>
      </c>
      <c r="DX14" s="228">
        <v>20</v>
      </c>
      <c r="DY14" s="223">
        <v>0</v>
      </c>
      <c r="DZ14" s="224">
        <v>0</v>
      </c>
      <c r="EA14" s="225">
        <v>0</v>
      </c>
      <c r="EB14" s="224">
        <v>0</v>
      </c>
      <c r="EC14" s="225">
        <v>0</v>
      </c>
      <c r="ED14" s="224">
        <v>0</v>
      </c>
      <c r="EE14" s="226" t="s">
        <v>144</v>
      </c>
      <c r="EF14" s="207" t="s">
        <v>144</v>
      </c>
      <c r="EG14" s="228">
        <v>20</v>
      </c>
      <c r="EH14" s="223">
        <v>0</v>
      </c>
      <c r="EI14" s="224">
        <v>0</v>
      </c>
      <c r="EJ14" s="225">
        <v>0</v>
      </c>
      <c r="EK14" s="224">
        <v>0</v>
      </c>
      <c r="EL14" s="225">
        <v>0</v>
      </c>
      <c r="EM14" s="224">
        <v>0</v>
      </c>
      <c r="EN14" s="226" t="s">
        <v>144</v>
      </c>
      <c r="EO14" s="207" t="s">
        <v>144</v>
      </c>
      <c r="EP14" s="228">
        <v>20</v>
      </c>
      <c r="EQ14" s="223">
        <v>0</v>
      </c>
      <c r="ER14" s="224">
        <v>0</v>
      </c>
      <c r="ES14" s="225">
        <v>0</v>
      </c>
      <c r="ET14" s="224">
        <v>0</v>
      </c>
      <c r="EU14" s="225">
        <v>0</v>
      </c>
      <c r="EV14" s="224">
        <v>0</v>
      </c>
      <c r="EW14" s="226" t="s">
        <v>144</v>
      </c>
      <c r="EX14" s="207" t="s">
        <v>144</v>
      </c>
      <c r="EY14" s="228">
        <v>20</v>
      </c>
      <c r="EZ14" s="223">
        <v>0</v>
      </c>
      <c r="FA14" s="224">
        <v>0</v>
      </c>
      <c r="FB14" s="225">
        <v>0</v>
      </c>
      <c r="FC14" s="224">
        <v>0</v>
      </c>
      <c r="FD14" s="225">
        <v>0</v>
      </c>
      <c r="FE14" s="224">
        <v>0</v>
      </c>
      <c r="FF14" s="226" t="s">
        <v>144</v>
      </c>
      <c r="FG14" s="207" t="s">
        <v>144</v>
      </c>
      <c r="FH14" s="228">
        <v>20</v>
      </c>
      <c r="FI14" s="223">
        <v>0</v>
      </c>
      <c r="FJ14" s="224">
        <v>0</v>
      </c>
      <c r="FK14" s="225">
        <v>0</v>
      </c>
      <c r="FL14" s="224">
        <v>0</v>
      </c>
      <c r="FM14" s="225">
        <v>0</v>
      </c>
      <c r="FN14" s="224">
        <v>0</v>
      </c>
      <c r="FO14" s="226" t="s">
        <v>144</v>
      </c>
      <c r="FP14" s="207" t="s">
        <v>144</v>
      </c>
      <c r="FQ14" s="228">
        <v>20</v>
      </c>
      <c r="FR14" s="223">
        <v>0</v>
      </c>
      <c r="FS14" s="224">
        <v>0</v>
      </c>
      <c r="FT14" s="225">
        <v>0</v>
      </c>
      <c r="FU14" s="224">
        <v>0</v>
      </c>
      <c r="FV14" s="225">
        <v>0</v>
      </c>
      <c r="FW14" s="224">
        <v>0</v>
      </c>
      <c r="FX14" s="226" t="s">
        <v>144</v>
      </c>
      <c r="FY14" s="207" t="s">
        <v>144</v>
      </c>
      <c r="FZ14" s="228">
        <v>20</v>
      </c>
      <c r="GA14" s="223">
        <v>0</v>
      </c>
      <c r="GB14" s="224">
        <v>0</v>
      </c>
      <c r="GC14" s="225">
        <v>0</v>
      </c>
      <c r="GD14" s="224">
        <v>0</v>
      </c>
      <c r="GE14" s="225">
        <v>0</v>
      </c>
      <c r="GF14" s="224">
        <v>0</v>
      </c>
      <c r="GG14" s="226" t="s">
        <v>144</v>
      </c>
      <c r="GH14" s="207" t="s">
        <v>144</v>
      </c>
      <c r="GI14" s="228">
        <v>20</v>
      </c>
      <c r="GJ14" s="223">
        <v>0</v>
      </c>
      <c r="GK14" s="224">
        <v>0</v>
      </c>
      <c r="GL14" s="225">
        <v>0</v>
      </c>
      <c r="GM14" s="224">
        <v>0</v>
      </c>
      <c r="GN14" s="225">
        <v>0</v>
      </c>
      <c r="GO14" s="224">
        <v>0</v>
      </c>
      <c r="GP14" s="226" t="s">
        <v>144</v>
      </c>
      <c r="GQ14" s="207" t="s">
        <v>144</v>
      </c>
      <c r="GR14" s="228">
        <v>20</v>
      </c>
      <c r="GS14" s="223">
        <v>0</v>
      </c>
      <c r="GT14" s="224">
        <v>0</v>
      </c>
      <c r="GU14" s="225">
        <v>0</v>
      </c>
      <c r="GV14" s="224">
        <v>0</v>
      </c>
      <c r="GW14" s="225">
        <v>0</v>
      </c>
      <c r="GX14" s="224">
        <v>0</v>
      </c>
      <c r="GY14" s="226" t="s">
        <v>144</v>
      </c>
      <c r="GZ14" s="207" t="s">
        <v>144</v>
      </c>
      <c r="HA14" s="228">
        <v>20</v>
      </c>
      <c r="HB14" s="223">
        <v>0</v>
      </c>
      <c r="HC14" s="224">
        <v>0</v>
      </c>
      <c r="HD14" s="225">
        <v>0</v>
      </c>
      <c r="HE14" s="224">
        <v>0</v>
      </c>
      <c r="HF14" s="225">
        <v>0</v>
      </c>
      <c r="HG14" s="224">
        <v>0</v>
      </c>
      <c r="HH14" s="226" t="s">
        <v>144</v>
      </c>
      <c r="HI14" s="207" t="s">
        <v>144</v>
      </c>
      <c r="HJ14" s="228">
        <v>20</v>
      </c>
      <c r="HK14" s="223">
        <v>0</v>
      </c>
      <c r="HL14" s="224">
        <v>0</v>
      </c>
      <c r="HM14" s="225">
        <v>0</v>
      </c>
      <c r="HN14" s="224">
        <v>0</v>
      </c>
      <c r="HO14" s="225">
        <v>0</v>
      </c>
      <c r="HP14" s="224">
        <v>0</v>
      </c>
      <c r="HQ14" s="226" t="s">
        <v>144</v>
      </c>
      <c r="HR14" s="207" t="s">
        <v>144</v>
      </c>
      <c r="HS14" s="228">
        <v>20</v>
      </c>
      <c r="HT14" s="223">
        <v>0</v>
      </c>
      <c r="HU14" s="224">
        <v>0</v>
      </c>
      <c r="HV14" s="225">
        <v>0</v>
      </c>
      <c r="HW14" s="224">
        <v>0</v>
      </c>
      <c r="HX14" s="225">
        <v>0</v>
      </c>
      <c r="HY14" s="224">
        <v>0</v>
      </c>
      <c r="HZ14" s="226" t="s">
        <v>144</v>
      </c>
      <c r="IA14" s="207" t="s">
        <v>144</v>
      </c>
    </row>
    <row r="15" spans="1:235" s="227" customFormat="1" hidden="1" x14ac:dyDescent="0.25">
      <c r="B15" s="228">
        <v>21</v>
      </c>
      <c r="C15" s="223">
        <v>0</v>
      </c>
      <c r="D15" s="224">
        <v>0</v>
      </c>
      <c r="E15" s="225">
        <v>0</v>
      </c>
      <c r="F15" s="224">
        <v>0</v>
      </c>
      <c r="G15" s="225">
        <v>0</v>
      </c>
      <c r="H15" s="224">
        <v>0</v>
      </c>
      <c r="I15" s="226" t="s">
        <v>144</v>
      </c>
      <c r="J15" s="207" t="s">
        <v>144</v>
      </c>
      <c r="K15" s="228">
        <v>21</v>
      </c>
      <c r="L15" s="223">
        <v>0</v>
      </c>
      <c r="M15" s="224">
        <v>0</v>
      </c>
      <c r="N15" s="225">
        <v>0</v>
      </c>
      <c r="O15" s="224">
        <v>0</v>
      </c>
      <c r="P15" s="225">
        <v>0</v>
      </c>
      <c r="Q15" s="224">
        <v>0</v>
      </c>
      <c r="R15" s="226" t="s">
        <v>144</v>
      </c>
      <c r="S15" s="207" t="s">
        <v>144</v>
      </c>
      <c r="T15" s="228">
        <v>21</v>
      </c>
      <c r="U15" s="223">
        <v>0</v>
      </c>
      <c r="V15" s="224">
        <v>0</v>
      </c>
      <c r="W15" s="225">
        <v>0</v>
      </c>
      <c r="X15" s="224">
        <v>0</v>
      </c>
      <c r="Y15" s="225">
        <v>0</v>
      </c>
      <c r="Z15" s="224">
        <v>0</v>
      </c>
      <c r="AA15" s="226" t="s">
        <v>144</v>
      </c>
      <c r="AB15" s="207" t="s">
        <v>144</v>
      </c>
      <c r="AC15" s="228">
        <v>21</v>
      </c>
      <c r="AD15" s="223">
        <v>0</v>
      </c>
      <c r="AE15" s="224">
        <v>0</v>
      </c>
      <c r="AF15" s="225">
        <v>0</v>
      </c>
      <c r="AG15" s="224">
        <v>0</v>
      </c>
      <c r="AH15" s="225">
        <v>0</v>
      </c>
      <c r="AI15" s="224">
        <v>0</v>
      </c>
      <c r="AJ15" s="226" t="s">
        <v>144</v>
      </c>
      <c r="AK15" s="207" t="s">
        <v>144</v>
      </c>
      <c r="AL15" s="228">
        <v>21</v>
      </c>
      <c r="AM15" s="223">
        <v>0</v>
      </c>
      <c r="AN15" s="224">
        <v>0</v>
      </c>
      <c r="AO15" s="225">
        <v>0</v>
      </c>
      <c r="AP15" s="224">
        <v>0</v>
      </c>
      <c r="AQ15" s="225">
        <v>0</v>
      </c>
      <c r="AR15" s="224">
        <v>0</v>
      </c>
      <c r="AS15" s="226" t="s">
        <v>144</v>
      </c>
      <c r="AT15" s="207" t="s">
        <v>144</v>
      </c>
      <c r="AU15" s="228">
        <v>21</v>
      </c>
      <c r="AV15" s="223">
        <v>0</v>
      </c>
      <c r="AW15" s="224">
        <v>0</v>
      </c>
      <c r="AX15" s="225">
        <v>0</v>
      </c>
      <c r="AY15" s="224">
        <v>0</v>
      </c>
      <c r="AZ15" s="225">
        <v>0</v>
      </c>
      <c r="BA15" s="224">
        <v>0</v>
      </c>
      <c r="BB15" s="226" t="s">
        <v>144</v>
      </c>
      <c r="BC15" s="207" t="s">
        <v>144</v>
      </c>
      <c r="BD15" s="228">
        <v>21</v>
      </c>
      <c r="BE15" s="223">
        <v>0</v>
      </c>
      <c r="BF15" s="224">
        <v>0</v>
      </c>
      <c r="BG15" s="225">
        <v>0</v>
      </c>
      <c r="BH15" s="224">
        <v>0</v>
      </c>
      <c r="BI15" s="225">
        <v>0</v>
      </c>
      <c r="BJ15" s="224">
        <v>0</v>
      </c>
      <c r="BK15" s="226" t="s">
        <v>144</v>
      </c>
      <c r="BL15" s="207" t="s">
        <v>144</v>
      </c>
      <c r="BM15" s="228">
        <v>21</v>
      </c>
      <c r="BN15" s="223">
        <v>0</v>
      </c>
      <c r="BO15" s="224">
        <v>0</v>
      </c>
      <c r="BP15" s="225">
        <v>0</v>
      </c>
      <c r="BQ15" s="224">
        <v>0</v>
      </c>
      <c r="BR15" s="225">
        <v>0</v>
      </c>
      <c r="BS15" s="224">
        <v>0</v>
      </c>
      <c r="BT15" s="226" t="s">
        <v>144</v>
      </c>
      <c r="BU15" s="207" t="s">
        <v>144</v>
      </c>
      <c r="BV15" s="228">
        <v>21</v>
      </c>
      <c r="BW15" s="223">
        <v>0</v>
      </c>
      <c r="BX15" s="224">
        <v>0</v>
      </c>
      <c r="BY15" s="225">
        <v>0</v>
      </c>
      <c r="BZ15" s="224">
        <v>0</v>
      </c>
      <c r="CA15" s="225">
        <v>0</v>
      </c>
      <c r="CB15" s="224">
        <v>0</v>
      </c>
      <c r="CC15" s="226" t="s">
        <v>144</v>
      </c>
      <c r="CD15" s="207" t="s">
        <v>144</v>
      </c>
      <c r="CE15" s="228">
        <v>21</v>
      </c>
      <c r="CF15" s="223">
        <v>0</v>
      </c>
      <c r="CG15" s="224">
        <v>0</v>
      </c>
      <c r="CH15" s="225">
        <v>0</v>
      </c>
      <c r="CI15" s="224">
        <v>0</v>
      </c>
      <c r="CJ15" s="225">
        <v>0</v>
      </c>
      <c r="CK15" s="224">
        <v>0</v>
      </c>
      <c r="CL15" s="226" t="s">
        <v>144</v>
      </c>
      <c r="CM15" s="207" t="s">
        <v>144</v>
      </c>
      <c r="CN15" s="228">
        <v>21</v>
      </c>
      <c r="CO15" s="223">
        <v>0</v>
      </c>
      <c r="CP15" s="224">
        <v>0</v>
      </c>
      <c r="CQ15" s="225">
        <v>0</v>
      </c>
      <c r="CR15" s="224">
        <v>0</v>
      </c>
      <c r="CS15" s="225">
        <v>0</v>
      </c>
      <c r="CT15" s="224">
        <v>0</v>
      </c>
      <c r="CU15" s="226" t="s">
        <v>144</v>
      </c>
      <c r="CV15" s="175" t="s">
        <v>144</v>
      </c>
      <c r="CW15" s="228">
        <v>21</v>
      </c>
      <c r="CX15" s="223">
        <v>0</v>
      </c>
      <c r="CY15" s="224">
        <v>0</v>
      </c>
      <c r="CZ15" s="225">
        <v>0</v>
      </c>
      <c r="DA15" s="224">
        <v>0</v>
      </c>
      <c r="DB15" s="225">
        <v>0</v>
      </c>
      <c r="DC15" s="224">
        <v>0</v>
      </c>
      <c r="DD15" s="226" t="s">
        <v>144</v>
      </c>
      <c r="DE15" s="207" t="s">
        <v>144</v>
      </c>
      <c r="DF15" s="228">
        <v>21</v>
      </c>
      <c r="DG15" s="223">
        <v>0</v>
      </c>
      <c r="DH15" s="224">
        <v>0</v>
      </c>
      <c r="DI15" s="225">
        <v>0</v>
      </c>
      <c r="DJ15" s="224">
        <v>0</v>
      </c>
      <c r="DK15" s="225">
        <v>0</v>
      </c>
      <c r="DL15" s="224">
        <v>0</v>
      </c>
      <c r="DM15" s="226" t="s">
        <v>144</v>
      </c>
      <c r="DN15" s="207" t="s">
        <v>144</v>
      </c>
      <c r="DO15" s="228">
        <v>21</v>
      </c>
      <c r="DP15" s="223">
        <v>0</v>
      </c>
      <c r="DQ15" s="224">
        <v>0</v>
      </c>
      <c r="DR15" s="225">
        <v>0</v>
      </c>
      <c r="DS15" s="224">
        <v>0</v>
      </c>
      <c r="DT15" s="225">
        <v>0</v>
      </c>
      <c r="DU15" s="224">
        <v>0</v>
      </c>
      <c r="DV15" s="226" t="s">
        <v>144</v>
      </c>
      <c r="DW15" s="207" t="s">
        <v>144</v>
      </c>
      <c r="DX15" s="228">
        <v>21</v>
      </c>
      <c r="DY15" s="223">
        <v>0</v>
      </c>
      <c r="DZ15" s="224">
        <v>0</v>
      </c>
      <c r="EA15" s="225">
        <v>0</v>
      </c>
      <c r="EB15" s="224">
        <v>0</v>
      </c>
      <c r="EC15" s="225">
        <v>0</v>
      </c>
      <c r="ED15" s="224">
        <v>0</v>
      </c>
      <c r="EE15" s="226" t="s">
        <v>144</v>
      </c>
      <c r="EF15" s="207" t="s">
        <v>144</v>
      </c>
      <c r="EG15" s="228">
        <v>21</v>
      </c>
      <c r="EH15" s="223">
        <v>0</v>
      </c>
      <c r="EI15" s="224">
        <v>0</v>
      </c>
      <c r="EJ15" s="225">
        <v>0</v>
      </c>
      <c r="EK15" s="224">
        <v>0</v>
      </c>
      <c r="EL15" s="225">
        <v>0</v>
      </c>
      <c r="EM15" s="224">
        <v>0</v>
      </c>
      <c r="EN15" s="226" t="s">
        <v>144</v>
      </c>
      <c r="EO15" s="207" t="s">
        <v>144</v>
      </c>
      <c r="EP15" s="228">
        <v>21</v>
      </c>
      <c r="EQ15" s="223">
        <v>0</v>
      </c>
      <c r="ER15" s="224">
        <v>0</v>
      </c>
      <c r="ES15" s="225">
        <v>0</v>
      </c>
      <c r="ET15" s="224">
        <v>0</v>
      </c>
      <c r="EU15" s="225">
        <v>0</v>
      </c>
      <c r="EV15" s="224">
        <v>0</v>
      </c>
      <c r="EW15" s="226" t="s">
        <v>144</v>
      </c>
      <c r="EX15" s="207" t="s">
        <v>144</v>
      </c>
      <c r="EY15" s="228">
        <v>21</v>
      </c>
      <c r="EZ15" s="223">
        <v>0</v>
      </c>
      <c r="FA15" s="224">
        <v>0</v>
      </c>
      <c r="FB15" s="225">
        <v>0</v>
      </c>
      <c r="FC15" s="224">
        <v>0</v>
      </c>
      <c r="FD15" s="225">
        <v>0</v>
      </c>
      <c r="FE15" s="224">
        <v>0</v>
      </c>
      <c r="FF15" s="226" t="s">
        <v>144</v>
      </c>
      <c r="FG15" s="207" t="s">
        <v>144</v>
      </c>
      <c r="FH15" s="228">
        <v>21</v>
      </c>
      <c r="FI15" s="223">
        <v>0</v>
      </c>
      <c r="FJ15" s="224">
        <v>0</v>
      </c>
      <c r="FK15" s="225">
        <v>0</v>
      </c>
      <c r="FL15" s="224">
        <v>0</v>
      </c>
      <c r="FM15" s="225">
        <v>0</v>
      </c>
      <c r="FN15" s="224">
        <v>0</v>
      </c>
      <c r="FO15" s="226" t="s">
        <v>144</v>
      </c>
      <c r="FP15" s="207" t="s">
        <v>144</v>
      </c>
      <c r="FQ15" s="228">
        <v>21</v>
      </c>
      <c r="FR15" s="223">
        <v>0</v>
      </c>
      <c r="FS15" s="224">
        <v>0</v>
      </c>
      <c r="FT15" s="225">
        <v>0</v>
      </c>
      <c r="FU15" s="224">
        <v>0</v>
      </c>
      <c r="FV15" s="225">
        <v>0</v>
      </c>
      <c r="FW15" s="224">
        <v>0</v>
      </c>
      <c r="FX15" s="226" t="s">
        <v>144</v>
      </c>
      <c r="FY15" s="207" t="s">
        <v>144</v>
      </c>
      <c r="FZ15" s="228">
        <v>21</v>
      </c>
      <c r="GA15" s="223">
        <v>0</v>
      </c>
      <c r="GB15" s="224">
        <v>0</v>
      </c>
      <c r="GC15" s="225">
        <v>0</v>
      </c>
      <c r="GD15" s="224">
        <v>0</v>
      </c>
      <c r="GE15" s="225">
        <v>0</v>
      </c>
      <c r="GF15" s="224">
        <v>0</v>
      </c>
      <c r="GG15" s="226" t="s">
        <v>144</v>
      </c>
      <c r="GH15" s="207" t="s">
        <v>144</v>
      </c>
      <c r="GI15" s="228">
        <v>21</v>
      </c>
      <c r="GJ15" s="223">
        <v>0</v>
      </c>
      <c r="GK15" s="224">
        <v>0</v>
      </c>
      <c r="GL15" s="225">
        <v>0</v>
      </c>
      <c r="GM15" s="224">
        <v>0</v>
      </c>
      <c r="GN15" s="225">
        <v>0</v>
      </c>
      <c r="GO15" s="224">
        <v>0</v>
      </c>
      <c r="GP15" s="226" t="s">
        <v>144</v>
      </c>
      <c r="GQ15" s="207" t="s">
        <v>144</v>
      </c>
      <c r="GR15" s="228">
        <v>21</v>
      </c>
      <c r="GS15" s="223">
        <v>0</v>
      </c>
      <c r="GT15" s="224">
        <v>0</v>
      </c>
      <c r="GU15" s="225">
        <v>0</v>
      </c>
      <c r="GV15" s="224">
        <v>0</v>
      </c>
      <c r="GW15" s="225">
        <v>0</v>
      </c>
      <c r="GX15" s="224">
        <v>0</v>
      </c>
      <c r="GY15" s="226" t="s">
        <v>144</v>
      </c>
      <c r="GZ15" s="207" t="s">
        <v>144</v>
      </c>
      <c r="HA15" s="228">
        <v>21</v>
      </c>
      <c r="HB15" s="223">
        <v>0</v>
      </c>
      <c r="HC15" s="224">
        <v>0</v>
      </c>
      <c r="HD15" s="225">
        <v>0</v>
      </c>
      <c r="HE15" s="224">
        <v>0</v>
      </c>
      <c r="HF15" s="225">
        <v>0</v>
      </c>
      <c r="HG15" s="224">
        <v>0</v>
      </c>
      <c r="HH15" s="226" t="s">
        <v>144</v>
      </c>
      <c r="HI15" s="207" t="s">
        <v>144</v>
      </c>
      <c r="HJ15" s="228">
        <v>21</v>
      </c>
      <c r="HK15" s="223">
        <v>0</v>
      </c>
      <c r="HL15" s="224">
        <v>0</v>
      </c>
      <c r="HM15" s="225">
        <v>0</v>
      </c>
      <c r="HN15" s="224">
        <v>0</v>
      </c>
      <c r="HO15" s="225">
        <v>0</v>
      </c>
      <c r="HP15" s="224">
        <v>0</v>
      </c>
      <c r="HQ15" s="226" t="s">
        <v>144</v>
      </c>
      <c r="HR15" s="207" t="s">
        <v>144</v>
      </c>
      <c r="HS15" s="228">
        <v>21</v>
      </c>
      <c r="HT15" s="223">
        <v>0</v>
      </c>
      <c r="HU15" s="224">
        <v>0</v>
      </c>
      <c r="HV15" s="225">
        <v>0</v>
      </c>
      <c r="HW15" s="224">
        <v>0</v>
      </c>
      <c r="HX15" s="225">
        <v>0</v>
      </c>
      <c r="HY15" s="224">
        <v>0</v>
      </c>
      <c r="HZ15" s="226" t="s">
        <v>144</v>
      </c>
      <c r="IA15" s="207" t="s">
        <v>144</v>
      </c>
    </row>
    <row r="16" spans="1:235" s="227" customFormat="1" hidden="1" x14ac:dyDescent="0.25">
      <c r="B16" s="228">
        <v>22</v>
      </c>
      <c r="C16" s="223">
        <v>0</v>
      </c>
      <c r="D16" s="224">
        <v>0</v>
      </c>
      <c r="E16" s="225">
        <v>0</v>
      </c>
      <c r="F16" s="224">
        <v>0</v>
      </c>
      <c r="G16" s="225">
        <v>0</v>
      </c>
      <c r="H16" s="224">
        <v>0</v>
      </c>
      <c r="I16" s="226" t="s">
        <v>144</v>
      </c>
      <c r="J16" s="207" t="s">
        <v>144</v>
      </c>
      <c r="K16" s="228">
        <v>22</v>
      </c>
      <c r="L16" s="223">
        <v>0</v>
      </c>
      <c r="M16" s="224">
        <v>0</v>
      </c>
      <c r="N16" s="225">
        <v>0</v>
      </c>
      <c r="O16" s="224">
        <v>0</v>
      </c>
      <c r="P16" s="225">
        <v>0</v>
      </c>
      <c r="Q16" s="224">
        <v>0</v>
      </c>
      <c r="R16" s="226" t="s">
        <v>144</v>
      </c>
      <c r="S16" s="207" t="s">
        <v>144</v>
      </c>
      <c r="T16" s="228">
        <v>22</v>
      </c>
      <c r="U16" s="223">
        <v>0</v>
      </c>
      <c r="V16" s="224">
        <v>0</v>
      </c>
      <c r="W16" s="225">
        <v>0</v>
      </c>
      <c r="X16" s="224">
        <v>0</v>
      </c>
      <c r="Y16" s="225">
        <v>0</v>
      </c>
      <c r="Z16" s="224">
        <v>0</v>
      </c>
      <c r="AA16" s="226" t="s">
        <v>144</v>
      </c>
      <c r="AB16" s="207" t="s">
        <v>144</v>
      </c>
      <c r="AC16" s="228">
        <v>22</v>
      </c>
      <c r="AD16" s="223">
        <v>0</v>
      </c>
      <c r="AE16" s="224">
        <v>0</v>
      </c>
      <c r="AF16" s="225">
        <v>0</v>
      </c>
      <c r="AG16" s="224">
        <v>0</v>
      </c>
      <c r="AH16" s="225">
        <v>0</v>
      </c>
      <c r="AI16" s="224">
        <v>0</v>
      </c>
      <c r="AJ16" s="226" t="s">
        <v>144</v>
      </c>
      <c r="AK16" s="207" t="s">
        <v>144</v>
      </c>
      <c r="AL16" s="228">
        <v>22</v>
      </c>
      <c r="AM16" s="223">
        <v>0</v>
      </c>
      <c r="AN16" s="224">
        <v>0</v>
      </c>
      <c r="AO16" s="225">
        <v>0</v>
      </c>
      <c r="AP16" s="224">
        <v>0</v>
      </c>
      <c r="AQ16" s="225">
        <v>0</v>
      </c>
      <c r="AR16" s="224">
        <v>0</v>
      </c>
      <c r="AS16" s="226" t="s">
        <v>144</v>
      </c>
      <c r="AT16" s="207" t="s">
        <v>144</v>
      </c>
      <c r="AU16" s="228">
        <v>22</v>
      </c>
      <c r="AV16" s="223">
        <v>0</v>
      </c>
      <c r="AW16" s="224">
        <v>0</v>
      </c>
      <c r="AX16" s="225">
        <v>0</v>
      </c>
      <c r="AY16" s="224">
        <v>0</v>
      </c>
      <c r="AZ16" s="225">
        <v>0</v>
      </c>
      <c r="BA16" s="224">
        <v>0</v>
      </c>
      <c r="BB16" s="226" t="s">
        <v>144</v>
      </c>
      <c r="BC16" s="207" t="s">
        <v>144</v>
      </c>
      <c r="BD16" s="228">
        <v>22</v>
      </c>
      <c r="BE16" s="223">
        <v>0</v>
      </c>
      <c r="BF16" s="224">
        <v>0</v>
      </c>
      <c r="BG16" s="225">
        <v>0</v>
      </c>
      <c r="BH16" s="224">
        <v>0</v>
      </c>
      <c r="BI16" s="225">
        <v>0</v>
      </c>
      <c r="BJ16" s="224">
        <v>0</v>
      </c>
      <c r="BK16" s="226" t="s">
        <v>144</v>
      </c>
      <c r="BL16" s="207" t="s">
        <v>144</v>
      </c>
      <c r="BM16" s="228">
        <v>22</v>
      </c>
      <c r="BN16" s="223">
        <v>0</v>
      </c>
      <c r="BO16" s="224">
        <v>0</v>
      </c>
      <c r="BP16" s="225">
        <v>0</v>
      </c>
      <c r="BQ16" s="224">
        <v>0</v>
      </c>
      <c r="BR16" s="225">
        <v>0</v>
      </c>
      <c r="BS16" s="224">
        <v>0</v>
      </c>
      <c r="BT16" s="226" t="s">
        <v>144</v>
      </c>
      <c r="BU16" s="207" t="s">
        <v>144</v>
      </c>
      <c r="BV16" s="228">
        <v>22</v>
      </c>
      <c r="BW16" s="223">
        <v>0</v>
      </c>
      <c r="BX16" s="224">
        <v>0</v>
      </c>
      <c r="BY16" s="225">
        <v>0</v>
      </c>
      <c r="BZ16" s="224">
        <v>0</v>
      </c>
      <c r="CA16" s="225">
        <v>0</v>
      </c>
      <c r="CB16" s="224">
        <v>0</v>
      </c>
      <c r="CC16" s="226" t="s">
        <v>144</v>
      </c>
      <c r="CD16" s="207" t="s">
        <v>144</v>
      </c>
      <c r="CE16" s="228">
        <v>22</v>
      </c>
      <c r="CF16" s="223">
        <v>0</v>
      </c>
      <c r="CG16" s="224">
        <v>0</v>
      </c>
      <c r="CH16" s="225">
        <v>0</v>
      </c>
      <c r="CI16" s="224">
        <v>0</v>
      </c>
      <c r="CJ16" s="225">
        <v>0</v>
      </c>
      <c r="CK16" s="224">
        <v>0</v>
      </c>
      <c r="CL16" s="226" t="s">
        <v>144</v>
      </c>
      <c r="CM16" s="207" t="s">
        <v>144</v>
      </c>
      <c r="CN16" s="228">
        <v>22</v>
      </c>
      <c r="CO16" s="223">
        <v>0</v>
      </c>
      <c r="CP16" s="224">
        <v>0</v>
      </c>
      <c r="CQ16" s="225">
        <v>0</v>
      </c>
      <c r="CR16" s="224">
        <v>0</v>
      </c>
      <c r="CS16" s="225">
        <v>0</v>
      </c>
      <c r="CT16" s="224">
        <v>0</v>
      </c>
      <c r="CU16" s="226" t="s">
        <v>144</v>
      </c>
      <c r="CV16" s="175" t="s">
        <v>144</v>
      </c>
      <c r="CW16" s="228">
        <v>22</v>
      </c>
      <c r="CX16" s="223">
        <v>0</v>
      </c>
      <c r="CY16" s="224">
        <v>0</v>
      </c>
      <c r="CZ16" s="225">
        <v>0</v>
      </c>
      <c r="DA16" s="224">
        <v>0</v>
      </c>
      <c r="DB16" s="225">
        <v>0</v>
      </c>
      <c r="DC16" s="224">
        <v>0</v>
      </c>
      <c r="DD16" s="226" t="s">
        <v>144</v>
      </c>
      <c r="DE16" s="207" t="s">
        <v>144</v>
      </c>
      <c r="DF16" s="228">
        <v>22</v>
      </c>
      <c r="DG16" s="223">
        <v>0</v>
      </c>
      <c r="DH16" s="224">
        <v>0</v>
      </c>
      <c r="DI16" s="225">
        <v>0</v>
      </c>
      <c r="DJ16" s="224">
        <v>0</v>
      </c>
      <c r="DK16" s="225">
        <v>0</v>
      </c>
      <c r="DL16" s="224">
        <v>0</v>
      </c>
      <c r="DM16" s="226" t="s">
        <v>144</v>
      </c>
      <c r="DN16" s="207" t="s">
        <v>144</v>
      </c>
      <c r="DO16" s="228">
        <v>22</v>
      </c>
      <c r="DP16" s="223">
        <v>0</v>
      </c>
      <c r="DQ16" s="224">
        <v>0</v>
      </c>
      <c r="DR16" s="225">
        <v>0</v>
      </c>
      <c r="DS16" s="224">
        <v>0</v>
      </c>
      <c r="DT16" s="225">
        <v>0</v>
      </c>
      <c r="DU16" s="224">
        <v>0</v>
      </c>
      <c r="DV16" s="226" t="s">
        <v>144</v>
      </c>
      <c r="DW16" s="207" t="s">
        <v>144</v>
      </c>
      <c r="DX16" s="228">
        <v>22</v>
      </c>
      <c r="DY16" s="223">
        <v>0</v>
      </c>
      <c r="DZ16" s="224">
        <v>0</v>
      </c>
      <c r="EA16" s="225">
        <v>0</v>
      </c>
      <c r="EB16" s="224">
        <v>0</v>
      </c>
      <c r="EC16" s="225">
        <v>0</v>
      </c>
      <c r="ED16" s="224">
        <v>0</v>
      </c>
      <c r="EE16" s="226" t="s">
        <v>144</v>
      </c>
      <c r="EF16" s="207" t="s">
        <v>144</v>
      </c>
      <c r="EG16" s="228">
        <v>22</v>
      </c>
      <c r="EH16" s="223">
        <v>0</v>
      </c>
      <c r="EI16" s="224">
        <v>0</v>
      </c>
      <c r="EJ16" s="225">
        <v>0</v>
      </c>
      <c r="EK16" s="224">
        <v>0</v>
      </c>
      <c r="EL16" s="225">
        <v>0</v>
      </c>
      <c r="EM16" s="224">
        <v>0</v>
      </c>
      <c r="EN16" s="226" t="s">
        <v>144</v>
      </c>
      <c r="EO16" s="207" t="s">
        <v>144</v>
      </c>
      <c r="EP16" s="228">
        <v>22</v>
      </c>
      <c r="EQ16" s="223">
        <v>0</v>
      </c>
      <c r="ER16" s="224">
        <v>0</v>
      </c>
      <c r="ES16" s="225">
        <v>0</v>
      </c>
      <c r="ET16" s="224">
        <v>0</v>
      </c>
      <c r="EU16" s="225">
        <v>0</v>
      </c>
      <c r="EV16" s="224">
        <v>0</v>
      </c>
      <c r="EW16" s="226" t="s">
        <v>144</v>
      </c>
      <c r="EX16" s="207" t="s">
        <v>144</v>
      </c>
      <c r="EY16" s="228">
        <v>22</v>
      </c>
      <c r="EZ16" s="223">
        <v>0</v>
      </c>
      <c r="FA16" s="224">
        <v>0</v>
      </c>
      <c r="FB16" s="225">
        <v>0</v>
      </c>
      <c r="FC16" s="224">
        <v>0</v>
      </c>
      <c r="FD16" s="225">
        <v>0</v>
      </c>
      <c r="FE16" s="224">
        <v>0</v>
      </c>
      <c r="FF16" s="226" t="s">
        <v>144</v>
      </c>
      <c r="FG16" s="207" t="s">
        <v>144</v>
      </c>
      <c r="FH16" s="228">
        <v>22</v>
      </c>
      <c r="FI16" s="223">
        <v>0</v>
      </c>
      <c r="FJ16" s="224">
        <v>0</v>
      </c>
      <c r="FK16" s="225">
        <v>0</v>
      </c>
      <c r="FL16" s="224">
        <v>0</v>
      </c>
      <c r="FM16" s="225">
        <v>0</v>
      </c>
      <c r="FN16" s="224">
        <v>0</v>
      </c>
      <c r="FO16" s="226" t="s">
        <v>144</v>
      </c>
      <c r="FP16" s="207" t="s">
        <v>144</v>
      </c>
      <c r="FQ16" s="228">
        <v>22</v>
      </c>
      <c r="FR16" s="223">
        <v>0</v>
      </c>
      <c r="FS16" s="224">
        <v>0</v>
      </c>
      <c r="FT16" s="225">
        <v>0</v>
      </c>
      <c r="FU16" s="224">
        <v>0</v>
      </c>
      <c r="FV16" s="225">
        <v>0</v>
      </c>
      <c r="FW16" s="224">
        <v>0</v>
      </c>
      <c r="FX16" s="226" t="s">
        <v>144</v>
      </c>
      <c r="FY16" s="207" t="s">
        <v>144</v>
      </c>
      <c r="FZ16" s="228">
        <v>22</v>
      </c>
      <c r="GA16" s="223">
        <v>0</v>
      </c>
      <c r="GB16" s="224">
        <v>0</v>
      </c>
      <c r="GC16" s="225">
        <v>0</v>
      </c>
      <c r="GD16" s="224">
        <v>0</v>
      </c>
      <c r="GE16" s="225">
        <v>0</v>
      </c>
      <c r="GF16" s="224">
        <v>0</v>
      </c>
      <c r="GG16" s="226" t="s">
        <v>144</v>
      </c>
      <c r="GH16" s="207" t="s">
        <v>144</v>
      </c>
      <c r="GI16" s="228">
        <v>22</v>
      </c>
      <c r="GJ16" s="223">
        <v>0</v>
      </c>
      <c r="GK16" s="224">
        <v>0</v>
      </c>
      <c r="GL16" s="225">
        <v>0</v>
      </c>
      <c r="GM16" s="224">
        <v>0</v>
      </c>
      <c r="GN16" s="225">
        <v>0</v>
      </c>
      <c r="GO16" s="224">
        <v>0</v>
      </c>
      <c r="GP16" s="226" t="s">
        <v>144</v>
      </c>
      <c r="GQ16" s="207" t="s">
        <v>144</v>
      </c>
      <c r="GR16" s="228">
        <v>22</v>
      </c>
      <c r="GS16" s="223">
        <v>0</v>
      </c>
      <c r="GT16" s="224">
        <v>0</v>
      </c>
      <c r="GU16" s="225">
        <v>0</v>
      </c>
      <c r="GV16" s="224">
        <v>0</v>
      </c>
      <c r="GW16" s="225">
        <v>0</v>
      </c>
      <c r="GX16" s="224">
        <v>0</v>
      </c>
      <c r="GY16" s="226" t="s">
        <v>144</v>
      </c>
      <c r="GZ16" s="207" t="s">
        <v>144</v>
      </c>
      <c r="HA16" s="228">
        <v>22</v>
      </c>
      <c r="HB16" s="223">
        <v>0</v>
      </c>
      <c r="HC16" s="224">
        <v>0</v>
      </c>
      <c r="HD16" s="225">
        <v>0</v>
      </c>
      <c r="HE16" s="224">
        <v>0</v>
      </c>
      <c r="HF16" s="225">
        <v>0</v>
      </c>
      <c r="HG16" s="224">
        <v>0</v>
      </c>
      <c r="HH16" s="226" t="s">
        <v>144</v>
      </c>
      <c r="HI16" s="207" t="s">
        <v>144</v>
      </c>
      <c r="HJ16" s="228">
        <v>22</v>
      </c>
      <c r="HK16" s="223">
        <v>0</v>
      </c>
      <c r="HL16" s="224">
        <v>0</v>
      </c>
      <c r="HM16" s="225">
        <v>0</v>
      </c>
      <c r="HN16" s="224">
        <v>0</v>
      </c>
      <c r="HO16" s="225">
        <v>0</v>
      </c>
      <c r="HP16" s="224">
        <v>0</v>
      </c>
      <c r="HQ16" s="226" t="s">
        <v>144</v>
      </c>
      <c r="HR16" s="207" t="s">
        <v>144</v>
      </c>
      <c r="HS16" s="228">
        <v>22</v>
      </c>
      <c r="HT16" s="223">
        <v>0</v>
      </c>
      <c r="HU16" s="224">
        <v>0</v>
      </c>
      <c r="HV16" s="225">
        <v>0</v>
      </c>
      <c r="HW16" s="224">
        <v>0</v>
      </c>
      <c r="HX16" s="225">
        <v>0</v>
      </c>
      <c r="HY16" s="224">
        <v>0</v>
      </c>
      <c r="HZ16" s="226" t="s">
        <v>144</v>
      </c>
      <c r="IA16" s="207" t="s">
        <v>144</v>
      </c>
    </row>
    <row r="17" spans="1:235" s="227" customFormat="1" hidden="1" x14ac:dyDescent="0.25">
      <c r="B17" s="228">
        <v>23</v>
      </c>
      <c r="C17" s="223">
        <v>0</v>
      </c>
      <c r="D17" s="224">
        <v>0</v>
      </c>
      <c r="E17" s="225">
        <v>0</v>
      </c>
      <c r="F17" s="224">
        <v>0</v>
      </c>
      <c r="G17" s="225">
        <v>0</v>
      </c>
      <c r="H17" s="224">
        <v>0</v>
      </c>
      <c r="I17" s="226" t="s">
        <v>144</v>
      </c>
      <c r="J17" s="207" t="s">
        <v>144</v>
      </c>
      <c r="K17" s="228">
        <v>23</v>
      </c>
      <c r="L17" s="223">
        <v>0</v>
      </c>
      <c r="M17" s="224">
        <v>0</v>
      </c>
      <c r="N17" s="225">
        <v>0</v>
      </c>
      <c r="O17" s="224">
        <v>0</v>
      </c>
      <c r="P17" s="225">
        <v>0</v>
      </c>
      <c r="Q17" s="224">
        <v>0</v>
      </c>
      <c r="R17" s="226" t="s">
        <v>144</v>
      </c>
      <c r="S17" s="207" t="s">
        <v>144</v>
      </c>
      <c r="T17" s="228">
        <v>23</v>
      </c>
      <c r="U17" s="223">
        <v>0</v>
      </c>
      <c r="V17" s="224">
        <v>0</v>
      </c>
      <c r="W17" s="225">
        <v>0</v>
      </c>
      <c r="X17" s="224">
        <v>0</v>
      </c>
      <c r="Y17" s="225">
        <v>0</v>
      </c>
      <c r="Z17" s="224">
        <v>0</v>
      </c>
      <c r="AA17" s="226" t="s">
        <v>144</v>
      </c>
      <c r="AB17" s="207" t="s">
        <v>144</v>
      </c>
      <c r="AC17" s="228">
        <v>23</v>
      </c>
      <c r="AD17" s="223">
        <v>0</v>
      </c>
      <c r="AE17" s="224">
        <v>0</v>
      </c>
      <c r="AF17" s="225">
        <v>0</v>
      </c>
      <c r="AG17" s="224">
        <v>0</v>
      </c>
      <c r="AH17" s="225">
        <v>0</v>
      </c>
      <c r="AI17" s="224">
        <v>0</v>
      </c>
      <c r="AJ17" s="226" t="s">
        <v>144</v>
      </c>
      <c r="AK17" s="207" t="s">
        <v>144</v>
      </c>
      <c r="AL17" s="228">
        <v>23</v>
      </c>
      <c r="AM17" s="223">
        <v>0</v>
      </c>
      <c r="AN17" s="224">
        <v>0</v>
      </c>
      <c r="AO17" s="225">
        <v>0</v>
      </c>
      <c r="AP17" s="224">
        <v>0</v>
      </c>
      <c r="AQ17" s="225">
        <v>0</v>
      </c>
      <c r="AR17" s="224">
        <v>0</v>
      </c>
      <c r="AS17" s="226" t="s">
        <v>144</v>
      </c>
      <c r="AT17" s="207" t="s">
        <v>144</v>
      </c>
      <c r="AU17" s="228">
        <v>23</v>
      </c>
      <c r="AV17" s="223">
        <v>0</v>
      </c>
      <c r="AW17" s="224">
        <v>0</v>
      </c>
      <c r="AX17" s="225">
        <v>0</v>
      </c>
      <c r="AY17" s="224">
        <v>0</v>
      </c>
      <c r="AZ17" s="225">
        <v>0</v>
      </c>
      <c r="BA17" s="224">
        <v>0</v>
      </c>
      <c r="BB17" s="226" t="s">
        <v>144</v>
      </c>
      <c r="BC17" s="207" t="s">
        <v>144</v>
      </c>
      <c r="BD17" s="228">
        <v>23</v>
      </c>
      <c r="BE17" s="223">
        <v>0</v>
      </c>
      <c r="BF17" s="224">
        <v>0</v>
      </c>
      <c r="BG17" s="225">
        <v>0</v>
      </c>
      <c r="BH17" s="224">
        <v>0</v>
      </c>
      <c r="BI17" s="225">
        <v>0</v>
      </c>
      <c r="BJ17" s="224">
        <v>0</v>
      </c>
      <c r="BK17" s="226" t="s">
        <v>144</v>
      </c>
      <c r="BL17" s="207" t="s">
        <v>144</v>
      </c>
      <c r="BM17" s="228">
        <v>23</v>
      </c>
      <c r="BN17" s="223">
        <v>0</v>
      </c>
      <c r="BO17" s="224">
        <v>0</v>
      </c>
      <c r="BP17" s="225">
        <v>0</v>
      </c>
      <c r="BQ17" s="224">
        <v>0</v>
      </c>
      <c r="BR17" s="225">
        <v>0</v>
      </c>
      <c r="BS17" s="224">
        <v>0</v>
      </c>
      <c r="BT17" s="226" t="s">
        <v>144</v>
      </c>
      <c r="BU17" s="207" t="s">
        <v>144</v>
      </c>
      <c r="BV17" s="228">
        <v>23</v>
      </c>
      <c r="BW17" s="223">
        <v>0</v>
      </c>
      <c r="BX17" s="224">
        <v>0</v>
      </c>
      <c r="BY17" s="225">
        <v>0</v>
      </c>
      <c r="BZ17" s="224">
        <v>0</v>
      </c>
      <c r="CA17" s="225">
        <v>0</v>
      </c>
      <c r="CB17" s="224">
        <v>0</v>
      </c>
      <c r="CC17" s="226" t="s">
        <v>144</v>
      </c>
      <c r="CD17" s="207" t="s">
        <v>144</v>
      </c>
      <c r="CE17" s="228">
        <v>23</v>
      </c>
      <c r="CF17" s="223">
        <v>0</v>
      </c>
      <c r="CG17" s="224">
        <v>0</v>
      </c>
      <c r="CH17" s="225">
        <v>0</v>
      </c>
      <c r="CI17" s="224">
        <v>0</v>
      </c>
      <c r="CJ17" s="225">
        <v>0</v>
      </c>
      <c r="CK17" s="224">
        <v>0</v>
      </c>
      <c r="CL17" s="226" t="s">
        <v>144</v>
      </c>
      <c r="CM17" s="207" t="s">
        <v>144</v>
      </c>
      <c r="CN17" s="228">
        <v>23</v>
      </c>
      <c r="CO17" s="223">
        <v>0</v>
      </c>
      <c r="CP17" s="224">
        <v>0</v>
      </c>
      <c r="CQ17" s="225">
        <v>0</v>
      </c>
      <c r="CR17" s="224">
        <v>0</v>
      </c>
      <c r="CS17" s="225">
        <v>0</v>
      </c>
      <c r="CT17" s="224">
        <v>0</v>
      </c>
      <c r="CU17" s="226" t="s">
        <v>144</v>
      </c>
      <c r="CV17" s="175" t="s">
        <v>144</v>
      </c>
      <c r="CW17" s="228">
        <v>23</v>
      </c>
      <c r="CX17" s="223">
        <v>0</v>
      </c>
      <c r="CY17" s="224">
        <v>0</v>
      </c>
      <c r="CZ17" s="225">
        <v>0</v>
      </c>
      <c r="DA17" s="224">
        <v>0</v>
      </c>
      <c r="DB17" s="225">
        <v>0</v>
      </c>
      <c r="DC17" s="224">
        <v>0</v>
      </c>
      <c r="DD17" s="226" t="s">
        <v>144</v>
      </c>
      <c r="DE17" s="207" t="s">
        <v>144</v>
      </c>
      <c r="DF17" s="228">
        <v>23</v>
      </c>
      <c r="DG17" s="223">
        <v>0</v>
      </c>
      <c r="DH17" s="224">
        <v>0</v>
      </c>
      <c r="DI17" s="225">
        <v>0</v>
      </c>
      <c r="DJ17" s="224">
        <v>0</v>
      </c>
      <c r="DK17" s="225">
        <v>0</v>
      </c>
      <c r="DL17" s="224">
        <v>0</v>
      </c>
      <c r="DM17" s="226" t="s">
        <v>144</v>
      </c>
      <c r="DN17" s="207" t="s">
        <v>144</v>
      </c>
      <c r="DO17" s="228">
        <v>23</v>
      </c>
      <c r="DP17" s="223">
        <v>0</v>
      </c>
      <c r="DQ17" s="224">
        <v>0</v>
      </c>
      <c r="DR17" s="225">
        <v>0</v>
      </c>
      <c r="DS17" s="224">
        <v>0</v>
      </c>
      <c r="DT17" s="225">
        <v>0</v>
      </c>
      <c r="DU17" s="224">
        <v>0</v>
      </c>
      <c r="DV17" s="226" t="s">
        <v>144</v>
      </c>
      <c r="DW17" s="207" t="s">
        <v>144</v>
      </c>
      <c r="DX17" s="228">
        <v>23</v>
      </c>
      <c r="DY17" s="223">
        <v>0</v>
      </c>
      <c r="DZ17" s="224">
        <v>0</v>
      </c>
      <c r="EA17" s="225">
        <v>0</v>
      </c>
      <c r="EB17" s="224">
        <v>0</v>
      </c>
      <c r="EC17" s="225">
        <v>0</v>
      </c>
      <c r="ED17" s="224">
        <v>0</v>
      </c>
      <c r="EE17" s="226" t="s">
        <v>144</v>
      </c>
      <c r="EF17" s="207" t="s">
        <v>144</v>
      </c>
      <c r="EG17" s="228">
        <v>23</v>
      </c>
      <c r="EH17" s="223">
        <v>0</v>
      </c>
      <c r="EI17" s="224">
        <v>0</v>
      </c>
      <c r="EJ17" s="225">
        <v>0</v>
      </c>
      <c r="EK17" s="224">
        <v>0</v>
      </c>
      <c r="EL17" s="225">
        <v>0</v>
      </c>
      <c r="EM17" s="224">
        <v>0</v>
      </c>
      <c r="EN17" s="226" t="s">
        <v>144</v>
      </c>
      <c r="EO17" s="207" t="s">
        <v>144</v>
      </c>
      <c r="EP17" s="228">
        <v>23</v>
      </c>
      <c r="EQ17" s="223">
        <v>0</v>
      </c>
      <c r="ER17" s="224">
        <v>0</v>
      </c>
      <c r="ES17" s="225">
        <v>0</v>
      </c>
      <c r="ET17" s="224">
        <v>0</v>
      </c>
      <c r="EU17" s="225">
        <v>0</v>
      </c>
      <c r="EV17" s="224">
        <v>0</v>
      </c>
      <c r="EW17" s="226" t="s">
        <v>144</v>
      </c>
      <c r="EX17" s="207" t="s">
        <v>144</v>
      </c>
      <c r="EY17" s="228">
        <v>23</v>
      </c>
      <c r="EZ17" s="223">
        <v>0</v>
      </c>
      <c r="FA17" s="224">
        <v>0</v>
      </c>
      <c r="FB17" s="225">
        <v>0</v>
      </c>
      <c r="FC17" s="224">
        <v>0</v>
      </c>
      <c r="FD17" s="225">
        <v>0</v>
      </c>
      <c r="FE17" s="224">
        <v>0</v>
      </c>
      <c r="FF17" s="226" t="s">
        <v>144</v>
      </c>
      <c r="FG17" s="207" t="s">
        <v>144</v>
      </c>
      <c r="FH17" s="228">
        <v>23</v>
      </c>
      <c r="FI17" s="223">
        <v>0</v>
      </c>
      <c r="FJ17" s="224">
        <v>0</v>
      </c>
      <c r="FK17" s="225">
        <v>0</v>
      </c>
      <c r="FL17" s="224">
        <v>0</v>
      </c>
      <c r="FM17" s="225">
        <v>0</v>
      </c>
      <c r="FN17" s="224">
        <v>0</v>
      </c>
      <c r="FO17" s="226" t="s">
        <v>144</v>
      </c>
      <c r="FP17" s="207" t="s">
        <v>144</v>
      </c>
      <c r="FQ17" s="228">
        <v>23</v>
      </c>
      <c r="FR17" s="223">
        <v>0</v>
      </c>
      <c r="FS17" s="224">
        <v>0</v>
      </c>
      <c r="FT17" s="225">
        <v>0</v>
      </c>
      <c r="FU17" s="224">
        <v>0</v>
      </c>
      <c r="FV17" s="225">
        <v>0</v>
      </c>
      <c r="FW17" s="224">
        <v>0</v>
      </c>
      <c r="FX17" s="226" t="s">
        <v>144</v>
      </c>
      <c r="FY17" s="207" t="s">
        <v>144</v>
      </c>
      <c r="FZ17" s="228">
        <v>23</v>
      </c>
      <c r="GA17" s="223">
        <v>0</v>
      </c>
      <c r="GB17" s="224">
        <v>0</v>
      </c>
      <c r="GC17" s="225">
        <v>0</v>
      </c>
      <c r="GD17" s="224">
        <v>0</v>
      </c>
      <c r="GE17" s="225">
        <v>0</v>
      </c>
      <c r="GF17" s="224">
        <v>0</v>
      </c>
      <c r="GG17" s="226" t="s">
        <v>144</v>
      </c>
      <c r="GH17" s="207" t="s">
        <v>144</v>
      </c>
      <c r="GI17" s="228">
        <v>23</v>
      </c>
      <c r="GJ17" s="223">
        <v>0</v>
      </c>
      <c r="GK17" s="224">
        <v>0</v>
      </c>
      <c r="GL17" s="225">
        <v>0</v>
      </c>
      <c r="GM17" s="224">
        <v>0</v>
      </c>
      <c r="GN17" s="225">
        <v>0</v>
      </c>
      <c r="GO17" s="224">
        <v>0</v>
      </c>
      <c r="GP17" s="226" t="s">
        <v>144</v>
      </c>
      <c r="GQ17" s="207" t="s">
        <v>144</v>
      </c>
      <c r="GR17" s="228">
        <v>23</v>
      </c>
      <c r="GS17" s="223">
        <v>0</v>
      </c>
      <c r="GT17" s="224">
        <v>0</v>
      </c>
      <c r="GU17" s="225">
        <v>0</v>
      </c>
      <c r="GV17" s="224">
        <v>0</v>
      </c>
      <c r="GW17" s="225">
        <v>0</v>
      </c>
      <c r="GX17" s="224">
        <v>0</v>
      </c>
      <c r="GY17" s="226" t="s">
        <v>144</v>
      </c>
      <c r="GZ17" s="207" t="s">
        <v>144</v>
      </c>
      <c r="HA17" s="228">
        <v>23</v>
      </c>
      <c r="HB17" s="223">
        <v>0</v>
      </c>
      <c r="HC17" s="224">
        <v>0</v>
      </c>
      <c r="HD17" s="225">
        <v>0</v>
      </c>
      <c r="HE17" s="224">
        <v>0</v>
      </c>
      <c r="HF17" s="225">
        <v>0</v>
      </c>
      <c r="HG17" s="224">
        <v>0</v>
      </c>
      <c r="HH17" s="226" t="s">
        <v>144</v>
      </c>
      <c r="HI17" s="207" t="s">
        <v>144</v>
      </c>
      <c r="HJ17" s="228">
        <v>23</v>
      </c>
      <c r="HK17" s="223">
        <v>0</v>
      </c>
      <c r="HL17" s="224">
        <v>0</v>
      </c>
      <c r="HM17" s="225">
        <v>0</v>
      </c>
      <c r="HN17" s="224">
        <v>0</v>
      </c>
      <c r="HO17" s="225">
        <v>0</v>
      </c>
      <c r="HP17" s="224">
        <v>0</v>
      </c>
      <c r="HQ17" s="226" t="s">
        <v>144</v>
      </c>
      <c r="HR17" s="207" t="s">
        <v>144</v>
      </c>
      <c r="HS17" s="228">
        <v>23</v>
      </c>
      <c r="HT17" s="223">
        <v>0</v>
      </c>
      <c r="HU17" s="224">
        <v>0</v>
      </c>
      <c r="HV17" s="225">
        <v>0</v>
      </c>
      <c r="HW17" s="224">
        <v>0</v>
      </c>
      <c r="HX17" s="225">
        <v>0</v>
      </c>
      <c r="HY17" s="224">
        <v>0</v>
      </c>
      <c r="HZ17" s="226" t="s">
        <v>144</v>
      </c>
      <c r="IA17" s="207" t="s">
        <v>144</v>
      </c>
    </row>
    <row r="18" spans="1:235" s="227" customFormat="1" hidden="1" x14ac:dyDescent="0.25">
      <c r="B18" s="228">
        <v>24</v>
      </c>
      <c r="C18" s="223">
        <v>0</v>
      </c>
      <c r="D18" s="224">
        <v>0</v>
      </c>
      <c r="E18" s="225">
        <v>0</v>
      </c>
      <c r="F18" s="224">
        <v>0</v>
      </c>
      <c r="G18" s="225">
        <v>0</v>
      </c>
      <c r="H18" s="224">
        <v>0</v>
      </c>
      <c r="I18" s="226" t="s">
        <v>144</v>
      </c>
      <c r="J18" s="207" t="s">
        <v>144</v>
      </c>
      <c r="K18" s="228">
        <v>24</v>
      </c>
      <c r="L18" s="223">
        <v>0</v>
      </c>
      <c r="M18" s="224">
        <v>0</v>
      </c>
      <c r="N18" s="225">
        <v>0</v>
      </c>
      <c r="O18" s="224">
        <v>0</v>
      </c>
      <c r="P18" s="225">
        <v>0</v>
      </c>
      <c r="Q18" s="224">
        <v>0</v>
      </c>
      <c r="R18" s="226" t="s">
        <v>144</v>
      </c>
      <c r="S18" s="207" t="s">
        <v>144</v>
      </c>
      <c r="T18" s="228">
        <v>24</v>
      </c>
      <c r="U18" s="223">
        <v>0</v>
      </c>
      <c r="V18" s="224">
        <v>0</v>
      </c>
      <c r="W18" s="225">
        <v>0</v>
      </c>
      <c r="X18" s="224">
        <v>0</v>
      </c>
      <c r="Y18" s="225">
        <v>0</v>
      </c>
      <c r="Z18" s="224">
        <v>0</v>
      </c>
      <c r="AA18" s="226" t="s">
        <v>144</v>
      </c>
      <c r="AB18" s="207" t="s">
        <v>144</v>
      </c>
      <c r="AC18" s="228">
        <v>24</v>
      </c>
      <c r="AD18" s="223">
        <v>0</v>
      </c>
      <c r="AE18" s="224">
        <v>0</v>
      </c>
      <c r="AF18" s="225">
        <v>0</v>
      </c>
      <c r="AG18" s="224">
        <v>0</v>
      </c>
      <c r="AH18" s="225">
        <v>0</v>
      </c>
      <c r="AI18" s="224">
        <v>0</v>
      </c>
      <c r="AJ18" s="226" t="s">
        <v>144</v>
      </c>
      <c r="AK18" s="207" t="s">
        <v>144</v>
      </c>
      <c r="AL18" s="228">
        <v>24</v>
      </c>
      <c r="AM18" s="223">
        <v>0</v>
      </c>
      <c r="AN18" s="224">
        <v>0</v>
      </c>
      <c r="AO18" s="225">
        <v>0</v>
      </c>
      <c r="AP18" s="224">
        <v>0</v>
      </c>
      <c r="AQ18" s="225">
        <v>0</v>
      </c>
      <c r="AR18" s="224">
        <v>0</v>
      </c>
      <c r="AS18" s="226" t="s">
        <v>144</v>
      </c>
      <c r="AT18" s="207" t="s">
        <v>144</v>
      </c>
      <c r="AU18" s="228">
        <v>24</v>
      </c>
      <c r="AV18" s="223">
        <v>0</v>
      </c>
      <c r="AW18" s="224">
        <v>0</v>
      </c>
      <c r="AX18" s="225">
        <v>0</v>
      </c>
      <c r="AY18" s="224">
        <v>0</v>
      </c>
      <c r="AZ18" s="225">
        <v>0</v>
      </c>
      <c r="BA18" s="224">
        <v>0</v>
      </c>
      <c r="BB18" s="226" t="s">
        <v>144</v>
      </c>
      <c r="BC18" s="207" t="s">
        <v>144</v>
      </c>
      <c r="BD18" s="228">
        <v>24</v>
      </c>
      <c r="BE18" s="223">
        <v>0</v>
      </c>
      <c r="BF18" s="224">
        <v>0</v>
      </c>
      <c r="BG18" s="225">
        <v>0</v>
      </c>
      <c r="BH18" s="224">
        <v>0</v>
      </c>
      <c r="BI18" s="225">
        <v>0</v>
      </c>
      <c r="BJ18" s="224">
        <v>0</v>
      </c>
      <c r="BK18" s="226" t="s">
        <v>144</v>
      </c>
      <c r="BL18" s="207" t="s">
        <v>144</v>
      </c>
      <c r="BM18" s="228">
        <v>24</v>
      </c>
      <c r="BN18" s="223">
        <v>0</v>
      </c>
      <c r="BO18" s="224">
        <v>0</v>
      </c>
      <c r="BP18" s="225">
        <v>0</v>
      </c>
      <c r="BQ18" s="224">
        <v>0</v>
      </c>
      <c r="BR18" s="225">
        <v>0</v>
      </c>
      <c r="BS18" s="224">
        <v>0</v>
      </c>
      <c r="BT18" s="226" t="s">
        <v>144</v>
      </c>
      <c r="BU18" s="207" t="s">
        <v>144</v>
      </c>
      <c r="BV18" s="228">
        <v>24</v>
      </c>
      <c r="BW18" s="223">
        <v>0</v>
      </c>
      <c r="BX18" s="224">
        <v>0</v>
      </c>
      <c r="BY18" s="225">
        <v>0</v>
      </c>
      <c r="BZ18" s="224">
        <v>0</v>
      </c>
      <c r="CA18" s="225">
        <v>0</v>
      </c>
      <c r="CB18" s="224">
        <v>0</v>
      </c>
      <c r="CC18" s="226" t="s">
        <v>144</v>
      </c>
      <c r="CD18" s="207" t="s">
        <v>144</v>
      </c>
      <c r="CE18" s="228">
        <v>24</v>
      </c>
      <c r="CF18" s="223">
        <v>0</v>
      </c>
      <c r="CG18" s="224">
        <v>0</v>
      </c>
      <c r="CH18" s="225">
        <v>0</v>
      </c>
      <c r="CI18" s="224">
        <v>0</v>
      </c>
      <c r="CJ18" s="225">
        <v>0</v>
      </c>
      <c r="CK18" s="224">
        <v>0</v>
      </c>
      <c r="CL18" s="226" t="s">
        <v>144</v>
      </c>
      <c r="CM18" s="207" t="s">
        <v>144</v>
      </c>
      <c r="CN18" s="228">
        <v>24</v>
      </c>
      <c r="CO18" s="223">
        <v>0</v>
      </c>
      <c r="CP18" s="224">
        <v>0</v>
      </c>
      <c r="CQ18" s="225">
        <v>0</v>
      </c>
      <c r="CR18" s="224">
        <v>0</v>
      </c>
      <c r="CS18" s="225">
        <v>0</v>
      </c>
      <c r="CT18" s="224">
        <v>0</v>
      </c>
      <c r="CU18" s="226" t="s">
        <v>144</v>
      </c>
      <c r="CV18" s="175" t="s">
        <v>144</v>
      </c>
      <c r="CW18" s="228">
        <v>24</v>
      </c>
      <c r="CX18" s="223">
        <v>0</v>
      </c>
      <c r="CY18" s="224">
        <v>0</v>
      </c>
      <c r="CZ18" s="225">
        <v>0</v>
      </c>
      <c r="DA18" s="224">
        <v>0</v>
      </c>
      <c r="DB18" s="225">
        <v>0</v>
      </c>
      <c r="DC18" s="224">
        <v>0</v>
      </c>
      <c r="DD18" s="226" t="s">
        <v>144</v>
      </c>
      <c r="DE18" s="207" t="s">
        <v>144</v>
      </c>
      <c r="DF18" s="228">
        <v>24</v>
      </c>
      <c r="DG18" s="223">
        <v>0</v>
      </c>
      <c r="DH18" s="224">
        <v>0</v>
      </c>
      <c r="DI18" s="225">
        <v>0</v>
      </c>
      <c r="DJ18" s="224">
        <v>0</v>
      </c>
      <c r="DK18" s="225">
        <v>0</v>
      </c>
      <c r="DL18" s="224">
        <v>0</v>
      </c>
      <c r="DM18" s="226" t="s">
        <v>144</v>
      </c>
      <c r="DN18" s="207" t="s">
        <v>144</v>
      </c>
      <c r="DO18" s="228">
        <v>24</v>
      </c>
      <c r="DP18" s="223">
        <v>0</v>
      </c>
      <c r="DQ18" s="224">
        <v>0</v>
      </c>
      <c r="DR18" s="225">
        <v>0</v>
      </c>
      <c r="DS18" s="224">
        <v>0</v>
      </c>
      <c r="DT18" s="225">
        <v>0</v>
      </c>
      <c r="DU18" s="224">
        <v>0</v>
      </c>
      <c r="DV18" s="226" t="s">
        <v>144</v>
      </c>
      <c r="DW18" s="207" t="s">
        <v>144</v>
      </c>
      <c r="DX18" s="228">
        <v>24</v>
      </c>
      <c r="DY18" s="223">
        <v>0</v>
      </c>
      <c r="DZ18" s="224">
        <v>0</v>
      </c>
      <c r="EA18" s="225">
        <v>0</v>
      </c>
      <c r="EB18" s="224">
        <v>0</v>
      </c>
      <c r="EC18" s="225">
        <v>0</v>
      </c>
      <c r="ED18" s="224">
        <v>0</v>
      </c>
      <c r="EE18" s="226" t="s">
        <v>144</v>
      </c>
      <c r="EF18" s="207" t="s">
        <v>144</v>
      </c>
      <c r="EG18" s="228">
        <v>24</v>
      </c>
      <c r="EH18" s="223">
        <v>0</v>
      </c>
      <c r="EI18" s="224">
        <v>0</v>
      </c>
      <c r="EJ18" s="225">
        <v>0</v>
      </c>
      <c r="EK18" s="224">
        <v>0</v>
      </c>
      <c r="EL18" s="225">
        <v>0</v>
      </c>
      <c r="EM18" s="224">
        <v>0</v>
      </c>
      <c r="EN18" s="226" t="s">
        <v>144</v>
      </c>
      <c r="EO18" s="207" t="s">
        <v>144</v>
      </c>
      <c r="EP18" s="228">
        <v>24</v>
      </c>
      <c r="EQ18" s="223">
        <v>0</v>
      </c>
      <c r="ER18" s="224">
        <v>0</v>
      </c>
      <c r="ES18" s="225">
        <v>0</v>
      </c>
      <c r="ET18" s="224">
        <v>0</v>
      </c>
      <c r="EU18" s="225">
        <v>0</v>
      </c>
      <c r="EV18" s="224">
        <v>0</v>
      </c>
      <c r="EW18" s="226" t="s">
        <v>144</v>
      </c>
      <c r="EX18" s="207" t="s">
        <v>144</v>
      </c>
      <c r="EY18" s="228">
        <v>24</v>
      </c>
      <c r="EZ18" s="223">
        <v>0</v>
      </c>
      <c r="FA18" s="224">
        <v>0</v>
      </c>
      <c r="FB18" s="225">
        <v>0</v>
      </c>
      <c r="FC18" s="224">
        <v>0</v>
      </c>
      <c r="FD18" s="225">
        <v>0</v>
      </c>
      <c r="FE18" s="224">
        <v>0</v>
      </c>
      <c r="FF18" s="226" t="s">
        <v>144</v>
      </c>
      <c r="FG18" s="207" t="s">
        <v>144</v>
      </c>
      <c r="FH18" s="228">
        <v>24</v>
      </c>
      <c r="FI18" s="223">
        <v>0</v>
      </c>
      <c r="FJ18" s="224">
        <v>0</v>
      </c>
      <c r="FK18" s="225">
        <v>0</v>
      </c>
      <c r="FL18" s="224">
        <v>0</v>
      </c>
      <c r="FM18" s="225">
        <v>0</v>
      </c>
      <c r="FN18" s="224">
        <v>0</v>
      </c>
      <c r="FO18" s="226" t="s">
        <v>144</v>
      </c>
      <c r="FP18" s="207" t="s">
        <v>144</v>
      </c>
      <c r="FQ18" s="228">
        <v>24</v>
      </c>
      <c r="FR18" s="223">
        <v>0</v>
      </c>
      <c r="FS18" s="224">
        <v>0</v>
      </c>
      <c r="FT18" s="225">
        <v>0</v>
      </c>
      <c r="FU18" s="224">
        <v>0</v>
      </c>
      <c r="FV18" s="225">
        <v>0</v>
      </c>
      <c r="FW18" s="224">
        <v>0</v>
      </c>
      <c r="FX18" s="226" t="s">
        <v>144</v>
      </c>
      <c r="FY18" s="207" t="s">
        <v>144</v>
      </c>
      <c r="FZ18" s="228">
        <v>24</v>
      </c>
      <c r="GA18" s="223">
        <v>0</v>
      </c>
      <c r="GB18" s="224">
        <v>0</v>
      </c>
      <c r="GC18" s="225">
        <v>0</v>
      </c>
      <c r="GD18" s="224">
        <v>0</v>
      </c>
      <c r="GE18" s="225">
        <v>0</v>
      </c>
      <c r="GF18" s="224">
        <v>0</v>
      </c>
      <c r="GG18" s="226" t="s">
        <v>144</v>
      </c>
      <c r="GH18" s="207" t="s">
        <v>144</v>
      </c>
      <c r="GI18" s="228">
        <v>24</v>
      </c>
      <c r="GJ18" s="223">
        <v>0</v>
      </c>
      <c r="GK18" s="224">
        <v>0</v>
      </c>
      <c r="GL18" s="225">
        <v>0</v>
      </c>
      <c r="GM18" s="224">
        <v>0</v>
      </c>
      <c r="GN18" s="225">
        <v>0</v>
      </c>
      <c r="GO18" s="224">
        <v>0</v>
      </c>
      <c r="GP18" s="226" t="s">
        <v>144</v>
      </c>
      <c r="GQ18" s="207" t="s">
        <v>144</v>
      </c>
      <c r="GR18" s="228">
        <v>24</v>
      </c>
      <c r="GS18" s="223">
        <v>0</v>
      </c>
      <c r="GT18" s="224">
        <v>0</v>
      </c>
      <c r="GU18" s="225">
        <v>0</v>
      </c>
      <c r="GV18" s="224">
        <v>0</v>
      </c>
      <c r="GW18" s="225">
        <v>0</v>
      </c>
      <c r="GX18" s="224">
        <v>0</v>
      </c>
      <c r="GY18" s="226" t="s">
        <v>144</v>
      </c>
      <c r="GZ18" s="207" t="s">
        <v>144</v>
      </c>
      <c r="HA18" s="228">
        <v>24</v>
      </c>
      <c r="HB18" s="223">
        <v>0</v>
      </c>
      <c r="HC18" s="224">
        <v>0</v>
      </c>
      <c r="HD18" s="225">
        <v>0</v>
      </c>
      <c r="HE18" s="224">
        <v>0</v>
      </c>
      <c r="HF18" s="225">
        <v>0</v>
      </c>
      <c r="HG18" s="224">
        <v>0</v>
      </c>
      <c r="HH18" s="226" t="s">
        <v>144</v>
      </c>
      <c r="HI18" s="207" t="s">
        <v>144</v>
      </c>
      <c r="HJ18" s="228">
        <v>24</v>
      </c>
      <c r="HK18" s="223">
        <v>0</v>
      </c>
      <c r="HL18" s="224">
        <v>0</v>
      </c>
      <c r="HM18" s="225">
        <v>0</v>
      </c>
      <c r="HN18" s="224">
        <v>0</v>
      </c>
      <c r="HO18" s="225">
        <v>0</v>
      </c>
      <c r="HP18" s="224">
        <v>0</v>
      </c>
      <c r="HQ18" s="226" t="s">
        <v>144</v>
      </c>
      <c r="HR18" s="207" t="s">
        <v>144</v>
      </c>
      <c r="HS18" s="228">
        <v>24</v>
      </c>
      <c r="HT18" s="223">
        <v>0</v>
      </c>
      <c r="HU18" s="224">
        <v>0</v>
      </c>
      <c r="HV18" s="225">
        <v>0</v>
      </c>
      <c r="HW18" s="224">
        <v>0</v>
      </c>
      <c r="HX18" s="225">
        <v>0</v>
      </c>
      <c r="HY18" s="224">
        <v>0</v>
      </c>
      <c r="HZ18" s="226" t="s">
        <v>144</v>
      </c>
      <c r="IA18" s="207" t="s">
        <v>144</v>
      </c>
    </row>
    <row r="19" spans="1:235" s="227" customFormat="1" hidden="1" x14ac:dyDescent="0.25">
      <c r="B19" s="228">
        <v>25</v>
      </c>
      <c r="C19" s="223">
        <v>0</v>
      </c>
      <c r="D19" s="224">
        <v>0</v>
      </c>
      <c r="E19" s="225">
        <v>0</v>
      </c>
      <c r="F19" s="224">
        <v>0</v>
      </c>
      <c r="G19" s="225">
        <v>0</v>
      </c>
      <c r="H19" s="224">
        <v>0</v>
      </c>
      <c r="I19" s="226" t="s">
        <v>144</v>
      </c>
      <c r="J19" s="207" t="s">
        <v>144</v>
      </c>
      <c r="K19" s="228">
        <v>25</v>
      </c>
      <c r="L19" s="223">
        <v>0</v>
      </c>
      <c r="M19" s="224">
        <v>0</v>
      </c>
      <c r="N19" s="225">
        <v>0</v>
      </c>
      <c r="O19" s="224">
        <v>0</v>
      </c>
      <c r="P19" s="225">
        <v>0</v>
      </c>
      <c r="Q19" s="224">
        <v>0</v>
      </c>
      <c r="R19" s="226" t="s">
        <v>144</v>
      </c>
      <c r="S19" s="207" t="s">
        <v>144</v>
      </c>
      <c r="T19" s="228">
        <v>25</v>
      </c>
      <c r="U19" s="223">
        <v>0</v>
      </c>
      <c r="V19" s="224">
        <v>0</v>
      </c>
      <c r="W19" s="225">
        <v>0</v>
      </c>
      <c r="X19" s="224">
        <v>0</v>
      </c>
      <c r="Y19" s="225">
        <v>0</v>
      </c>
      <c r="Z19" s="224">
        <v>0</v>
      </c>
      <c r="AA19" s="226" t="s">
        <v>144</v>
      </c>
      <c r="AB19" s="207" t="s">
        <v>144</v>
      </c>
      <c r="AC19" s="228">
        <v>25</v>
      </c>
      <c r="AD19" s="223">
        <v>0</v>
      </c>
      <c r="AE19" s="224">
        <v>0</v>
      </c>
      <c r="AF19" s="225">
        <v>0</v>
      </c>
      <c r="AG19" s="224">
        <v>0</v>
      </c>
      <c r="AH19" s="225">
        <v>0</v>
      </c>
      <c r="AI19" s="224">
        <v>0</v>
      </c>
      <c r="AJ19" s="226" t="s">
        <v>144</v>
      </c>
      <c r="AK19" s="207" t="s">
        <v>144</v>
      </c>
      <c r="AL19" s="228">
        <v>25</v>
      </c>
      <c r="AM19" s="223">
        <v>0</v>
      </c>
      <c r="AN19" s="224">
        <v>0</v>
      </c>
      <c r="AO19" s="225">
        <v>0</v>
      </c>
      <c r="AP19" s="224">
        <v>0</v>
      </c>
      <c r="AQ19" s="225">
        <v>0</v>
      </c>
      <c r="AR19" s="224">
        <v>0</v>
      </c>
      <c r="AS19" s="226" t="s">
        <v>144</v>
      </c>
      <c r="AT19" s="207" t="s">
        <v>144</v>
      </c>
      <c r="AU19" s="228">
        <v>25</v>
      </c>
      <c r="AV19" s="223">
        <v>0</v>
      </c>
      <c r="AW19" s="224">
        <v>0</v>
      </c>
      <c r="AX19" s="225">
        <v>0</v>
      </c>
      <c r="AY19" s="224">
        <v>0</v>
      </c>
      <c r="AZ19" s="225">
        <v>0</v>
      </c>
      <c r="BA19" s="224">
        <v>0</v>
      </c>
      <c r="BB19" s="226" t="s">
        <v>144</v>
      </c>
      <c r="BC19" s="207" t="s">
        <v>144</v>
      </c>
      <c r="BD19" s="228">
        <v>25</v>
      </c>
      <c r="BE19" s="223">
        <v>0</v>
      </c>
      <c r="BF19" s="224">
        <v>0</v>
      </c>
      <c r="BG19" s="225">
        <v>0</v>
      </c>
      <c r="BH19" s="224">
        <v>0</v>
      </c>
      <c r="BI19" s="225">
        <v>0</v>
      </c>
      <c r="BJ19" s="224">
        <v>0</v>
      </c>
      <c r="BK19" s="226" t="s">
        <v>144</v>
      </c>
      <c r="BL19" s="207" t="s">
        <v>144</v>
      </c>
      <c r="BM19" s="228">
        <v>25</v>
      </c>
      <c r="BN19" s="223">
        <v>0</v>
      </c>
      <c r="BO19" s="224">
        <v>0</v>
      </c>
      <c r="BP19" s="225">
        <v>0</v>
      </c>
      <c r="BQ19" s="224">
        <v>0</v>
      </c>
      <c r="BR19" s="225">
        <v>0</v>
      </c>
      <c r="BS19" s="224">
        <v>0</v>
      </c>
      <c r="BT19" s="226" t="s">
        <v>144</v>
      </c>
      <c r="BU19" s="207" t="s">
        <v>144</v>
      </c>
      <c r="BV19" s="228">
        <v>25</v>
      </c>
      <c r="BW19" s="223">
        <v>0</v>
      </c>
      <c r="BX19" s="224">
        <v>0</v>
      </c>
      <c r="BY19" s="225">
        <v>0</v>
      </c>
      <c r="BZ19" s="224">
        <v>0</v>
      </c>
      <c r="CA19" s="225">
        <v>0</v>
      </c>
      <c r="CB19" s="224">
        <v>0</v>
      </c>
      <c r="CC19" s="226" t="s">
        <v>144</v>
      </c>
      <c r="CD19" s="207" t="s">
        <v>144</v>
      </c>
      <c r="CE19" s="228">
        <v>25</v>
      </c>
      <c r="CF19" s="223">
        <v>0</v>
      </c>
      <c r="CG19" s="224">
        <v>0</v>
      </c>
      <c r="CH19" s="225">
        <v>0</v>
      </c>
      <c r="CI19" s="224">
        <v>0</v>
      </c>
      <c r="CJ19" s="225">
        <v>0</v>
      </c>
      <c r="CK19" s="224">
        <v>0</v>
      </c>
      <c r="CL19" s="226" t="s">
        <v>144</v>
      </c>
      <c r="CM19" s="207" t="s">
        <v>144</v>
      </c>
      <c r="CN19" s="228">
        <v>25</v>
      </c>
      <c r="CO19" s="223">
        <v>0</v>
      </c>
      <c r="CP19" s="224">
        <v>0</v>
      </c>
      <c r="CQ19" s="225">
        <v>0</v>
      </c>
      <c r="CR19" s="224">
        <v>0</v>
      </c>
      <c r="CS19" s="225">
        <v>0</v>
      </c>
      <c r="CT19" s="224">
        <v>0</v>
      </c>
      <c r="CU19" s="226" t="s">
        <v>144</v>
      </c>
      <c r="CV19" s="175" t="s">
        <v>144</v>
      </c>
      <c r="CW19" s="228">
        <v>25</v>
      </c>
      <c r="CX19" s="223">
        <v>0</v>
      </c>
      <c r="CY19" s="224">
        <v>0</v>
      </c>
      <c r="CZ19" s="225">
        <v>0</v>
      </c>
      <c r="DA19" s="224">
        <v>0</v>
      </c>
      <c r="DB19" s="225">
        <v>0</v>
      </c>
      <c r="DC19" s="224">
        <v>0</v>
      </c>
      <c r="DD19" s="226" t="s">
        <v>144</v>
      </c>
      <c r="DE19" s="207" t="s">
        <v>144</v>
      </c>
      <c r="DF19" s="228">
        <v>25</v>
      </c>
      <c r="DG19" s="223">
        <v>0</v>
      </c>
      <c r="DH19" s="224">
        <v>0</v>
      </c>
      <c r="DI19" s="225">
        <v>0</v>
      </c>
      <c r="DJ19" s="224">
        <v>0</v>
      </c>
      <c r="DK19" s="225">
        <v>0</v>
      </c>
      <c r="DL19" s="224">
        <v>0</v>
      </c>
      <c r="DM19" s="226" t="s">
        <v>144</v>
      </c>
      <c r="DN19" s="207" t="s">
        <v>144</v>
      </c>
      <c r="DO19" s="228">
        <v>25</v>
      </c>
      <c r="DP19" s="223">
        <v>0</v>
      </c>
      <c r="DQ19" s="224">
        <v>0</v>
      </c>
      <c r="DR19" s="225">
        <v>0</v>
      </c>
      <c r="DS19" s="224">
        <v>0</v>
      </c>
      <c r="DT19" s="225">
        <v>0</v>
      </c>
      <c r="DU19" s="224">
        <v>0</v>
      </c>
      <c r="DV19" s="226" t="s">
        <v>144</v>
      </c>
      <c r="DW19" s="207" t="s">
        <v>144</v>
      </c>
      <c r="DX19" s="228">
        <v>25</v>
      </c>
      <c r="DY19" s="223">
        <v>0</v>
      </c>
      <c r="DZ19" s="224">
        <v>0</v>
      </c>
      <c r="EA19" s="225">
        <v>0</v>
      </c>
      <c r="EB19" s="224">
        <v>0</v>
      </c>
      <c r="EC19" s="225">
        <v>0</v>
      </c>
      <c r="ED19" s="224">
        <v>0</v>
      </c>
      <c r="EE19" s="226" t="s">
        <v>144</v>
      </c>
      <c r="EF19" s="207" t="s">
        <v>144</v>
      </c>
      <c r="EG19" s="228">
        <v>25</v>
      </c>
      <c r="EH19" s="223">
        <v>0</v>
      </c>
      <c r="EI19" s="224">
        <v>0</v>
      </c>
      <c r="EJ19" s="225">
        <v>0</v>
      </c>
      <c r="EK19" s="224">
        <v>0</v>
      </c>
      <c r="EL19" s="225">
        <v>0</v>
      </c>
      <c r="EM19" s="224">
        <v>0</v>
      </c>
      <c r="EN19" s="226" t="s">
        <v>144</v>
      </c>
      <c r="EO19" s="207" t="s">
        <v>144</v>
      </c>
      <c r="EP19" s="228">
        <v>25</v>
      </c>
      <c r="EQ19" s="223">
        <v>0</v>
      </c>
      <c r="ER19" s="224">
        <v>0</v>
      </c>
      <c r="ES19" s="225">
        <v>0</v>
      </c>
      <c r="ET19" s="224">
        <v>0</v>
      </c>
      <c r="EU19" s="225">
        <v>0</v>
      </c>
      <c r="EV19" s="224">
        <v>0</v>
      </c>
      <c r="EW19" s="226" t="s">
        <v>144</v>
      </c>
      <c r="EX19" s="207" t="s">
        <v>144</v>
      </c>
      <c r="EY19" s="228">
        <v>25</v>
      </c>
      <c r="EZ19" s="223">
        <v>0</v>
      </c>
      <c r="FA19" s="224">
        <v>0</v>
      </c>
      <c r="FB19" s="225">
        <v>0</v>
      </c>
      <c r="FC19" s="224">
        <v>0</v>
      </c>
      <c r="FD19" s="225">
        <v>0</v>
      </c>
      <c r="FE19" s="224">
        <v>0</v>
      </c>
      <c r="FF19" s="226" t="s">
        <v>144</v>
      </c>
      <c r="FG19" s="207" t="s">
        <v>144</v>
      </c>
      <c r="FH19" s="228">
        <v>25</v>
      </c>
      <c r="FI19" s="223">
        <v>0</v>
      </c>
      <c r="FJ19" s="224">
        <v>0</v>
      </c>
      <c r="FK19" s="225">
        <v>0</v>
      </c>
      <c r="FL19" s="224">
        <v>0</v>
      </c>
      <c r="FM19" s="225">
        <v>0</v>
      </c>
      <c r="FN19" s="224">
        <v>0</v>
      </c>
      <c r="FO19" s="226" t="s">
        <v>144</v>
      </c>
      <c r="FP19" s="207" t="s">
        <v>144</v>
      </c>
      <c r="FQ19" s="228">
        <v>25</v>
      </c>
      <c r="FR19" s="223">
        <v>0</v>
      </c>
      <c r="FS19" s="224">
        <v>0</v>
      </c>
      <c r="FT19" s="225">
        <v>0</v>
      </c>
      <c r="FU19" s="224">
        <v>0</v>
      </c>
      <c r="FV19" s="225">
        <v>0</v>
      </c>
      <c r="FW19" s="224">
        <v>0</v>
      </c>
      <c r="FX19" s="226" t="s">
        <v>144</v>
      </c>
      <c r="FY19" s="207" t="s">
        <v>144</v>
      </c>
      <c r="FZ19" s="228">
        <v>25</v>
      </c>
      <c r="GA19" s="223">
        <v>0</v>
      </c>
      <c r="GB19" s="224">
        <v>0</v>
      </c>
      <c r="GC19" s="225">
        <v>0</v>
      </c>
      <c r="GD19" s="224">
        <v>0</v>
      </c>
      <c r="GE19" s="225">
        <v>0</v>
      </c>
      <c r="GF19" s="224">
        <v>0</v>
      </c>
      <c r="GG19" s="226" t="s">
        <v>144</v>
      </c>
      <c r="GH19" s="207" t="s">
        <v>144</v>
      </c>
      <c r="GI19" s="228">
        <v>25</v>
      </c>
      <c r="GJ19" s="223">
        <v>0</v>
      </c>
      <c r="GK19" s="224">
        <v>0</v>
      </c>
      <c r="GL19" s="225">
        <v>0</v>
      </c>
      <c r="GM19" s="224">
        <v>0</v>
      </c>
      <c r="GN19" s="225">
        <v>0</v>
      </c>
      <c r="GO19" s="224">
        <v>0</v>
      </c>
      <c r="GP19" s="226" t="s">
        <v>144</v>
      </c>
      <c r="GQ19" s="207" t="s">
        <v>144</v>
      </c>
      <c r="GR19" s="228">
        <v>25</v>
      </c>
      <c r="GS19" s="223">
        <v>0</v>
      </c>
      <c r="GT19" s="224">
        <v>0</v>
      </c>
      <c r="GU19" s="225">
        <v>0</v>
      </c>
      <c r="GV19" s="224">
        <v>0</v>
      </c>
      <c r="GW19" s="225">
        <v>0</v>
      </c>
      <c r="GX19" s="224">
        <v>0</v>
      </c>
      <c r="GY19" s="226" t="s">
        <v>144</v>
      </c>
      <c r="GZ19" s="207" t="s">
        <v>144</v>
      </c>
      <c r="HA19" s="228">
        <v>25</v>
      </c>
      <c r="HB19" s="223">
        <v>0</v>
      </c>
      <c r="HC19" s="224">
        <v>0</v>
      </c>
      <c r="HD19" s="225">
        <v>0</v>
      </c>
      <c r="HE19" s="224">
        <v>0</v>
      </c>
      <c r="HF19" s="225">
        <v>0</v>
      </c>
      <c r="HG19" s="224">
        <v>0</v>
      </c>
      <c r="HH19" s="226" t="s">
        <v>144</v>
      </c>
      <c r="HI19" s="207" t="s">
        <v>144</v>
      </c>
      <c r="HJ19" s="228">
        <v>25</v>
      </c>
      <c r="HK19" s="223">
        <v>0</v>
      </c>
      <c r="HL19" s="224">
        <v>0</v>
      </c>
      <c r="HM19" s="225">
        <v>0</v>
      </c>
      <c r="HN19" s="224">
        <v>0</v>
      </c>
      <c r="HO19" s="225">
        <v>0</v>
      </c>
      <c r="HP19" s="224">
        <v>0</v>
      </c>
      <c r="HQ19" s="226" t="s">
        <v>144</v>
      </c>
      <c r="HR19" s="207" t="s">
        <v>144</v>
      </c>
      <c r="HS19" s="228">
        <v>25</v>
      </c>
      <c r="HT19" s="223">
        <v>0</v>
      </c>
      <c r="HU19" s="224">
        <v>0</v>
      </c>
      <c r="HV19" s="225">
        <v>0</v>
      </c>
      <c r="HW19" s="224">
        <v>0</v>
      </c>
      <c r="HX19" s="225">
        <v>0</v>
      </c>
      <c r="HY19" s="224">
        <v>0</v>
      </c>
      <c r="HZ19" s="226" t="s">
        <v>144</v>
      </c>
      <c r="IA19" s="207" t="s">
        <v>144</v>
      </c>
    </row>
    <row r="20" spans="1:235" x14ac:dyDescent="0.25">
      <c r="A20" s="229"/>
      <c r="B20" s="230"/>
      <c r="C20" s="230"/>
      <c r="D20" s="231"/>
      <c r="E20" s="230"/>
      <c r="F20" s="231"/>
      <c r="G20" s="232"/>
      <c r="H20" s="233"/>
      <c r="I20" s="232"/>
      <c r="J20" s="234"/>
      <c r="K20" s="230"/>
      <c r="L20" s="230"/>
      <c r="M20" s="231"/>
      <c r="N20" s="230"/>
      <c r="O20" s="231"/>
      <c r="P20" s="232"/>
      <c r="Q20" s="233"/>
      <c r="R20" s="232"/>
      <c r="S20" s="234"/>
      <c r="T20" s="230"/>
      <c r="U20" s="230"/>
      <c r="V20" s="231"/>
      <c r="W20" s="230"/>
      <c r="X20" s="231"/>
      <c r="Y20" s="232"/>
      <c r="Z20" s="233"/>
      <c r="AA20" s="232"/>
      <c r="AB20" s="234"/>
      <c r="AC20" s="230"/>
      <c r="AD20" s="230"/>
      <c r="AE20" s="231"/>
      <c r="AF20" s="230"/>
      <c r="AG20" s="231"/>
      <c r="AH20" s="232"/>
      <c r="AI20" s="233"/>
      <c r="AJ20" s="232"/>
      <c r="AK20" s="234"/>
      <c r="AL20" s="230"/>
      <c r="AM20" s="230"/>
      <c r="AN20" s="231"/>
      <c r="AO20" s="230"/>
      <c r="AP20" s="231"/>
      <c r="AQ20" s="232"/>
      <c r="AR20" s="233"/>
      <c r="AS20" s="232"/>
      <c r="AT20" s="234"/>
      <c r="AU20" s="230"/>
      <c r="AV20" s="230"/>
      <c r="AW20" s="231"/>
      <c r="AX20" s="230"/>
      <c r="AY20" s="231"/>
      <c r="AZ20" s="232"/>
      <c r="BA20" s="233"/>
      <c r="BB20" s="232"/>
      <c r="BC20" s="234"/>
      <c r="BD20" s="230"/>
      <c r="BE20" s="230"/>
      <c r="BF20" s="231"/>
      <c r="BG20" s="230"/>
      <c r="BH20" s="231"/>
      <c r="BI20" s="232"/>
      <c r="BJ20" s="233"/>
      <c r="BK20" s="232"/>
      <c r="BL20" s="234"/>
      <c r="BM20" s="230"/>
      <c r="BN20" s="230"/>
      <c r="BO20" s="231"/>
      <c r="BP20" s="230"/>
      <c r="BQ20" s="231"/>
      <c r="BR20" s="232"/>
      <c r="BS20" s="233"/>
      <c r="BT20" s="232"/>
      <c r="BU20" s="234"/>
      <c r="BV20" s="230"/>
      <c r="BW20" s="230"/>
      <c r="BX20" s="231"/>
      <c r="BY20" s="230"/>
      <c r="BZ20" s="231"/>
      <c r="CA20" s="232"/>
      <c r="CB20" s="233"/>
      <c r="CC20" s="232"/>
      <c r="CD20" s="234"/>
      <c r="CE20" s="230"/>
      <c r="CF20" s="230"/>
      <c r="CG20" s="231"/>
      <c r="CH20" s="230"/>
      <c r="CI20" s="231"/>
      <c r="CJ20" s="232"/>
      <c r="CK20" s="233"/>
      <c r="CL20" s="232"/>
      <c r="CM20" s="234"/>
      <c r="CN20" s="230"/>
      <c r="CO20" s="230"/>
      <c r="CP20" s="231"/>
      <c r="CQ20" s="230"/>
      <c r="CR20" s="231"/>
      <c r="CS20" s="232"/>
      <c r="CT20" s="233"/>
      <c r="CU20" s="232"/>
      <c r="CV20" s="235"/>
      <c r="CW20" s="230"/>
      <c r="CX20" s="230"/>
      <c r="CY20" s="231"/>
      <c r="CZ20" s="230"/>
      <c r="DA20" s="231"/>
      <c r="DB20" s="232"/>
      <c r="DC20" s="233"/>
      <c r="DD20" s="232"/>
      <c r="DE20" s="234"/>
      <c r="DF20" s="230"/>
      <c r="DG20" s="230"/>
      <c r="DH20" s="231"/>
      <c r="DI20" s="230"/>
      <c r="DJ20" s="231"/>
      <c r="DK20" s="232"/>
      <c r="DL20" s="233"/>
      <c r="DM20" s="232"/>
      <c r="DN20" s="234"/>
      <c r="DO20" s="230"/>
      <c r="DP20" s="230"/>
      <c r="DQ20" s="231"/>
      <c r="DR20" s="230"/>
      <c r="DS20" s="231"/>
      <c r="DT20" s="232"/>
      <c r="DU20" s="233"/>
      <c r="DV20" s="232"/>
      <c r="DW20" s="234"/>
      <c r="DX20" s="230"/>
      <c r="DY20" s="230"/>
      <c r="DZ20" s="231"/>
      <c r="EA20" s="230"/>
      <c r="EB20" s="231"/>
      <c r="EC20" s="232"/>
      <c r="ED20" s="233"/>
      <c r="EE20" s="232"/>
      <c r="EF20" s="234"/>
      <c r="EG20" s="230"/>
      <c r="EH20" s="230"/>
      <c r="EI20" s="231"/>
      <c r="EJ20" s="230"/>
      <c r="EK20" s="231"/>
      <c r="EL20" s="232"/>
      <c r="EM20" s="233"/>
      <c r="EN20" s="232"/>
      <c r="EO20" s="234"/>
      <c r="EP20" s="230"/>
      <c r="EQ20" s="230"/>
      <c r="ER20" s="231"/>
      <c r="ES20" s="230"/>
      <c r="ET20" s="231"/>
      <c r="EU20" s="232"/>
      <c r="EV20" s="233"/>
      <c r="EW20" s="232"/>
      <c r="EX20" s="234"/>
      <c r="EY20" s="230"/>
      <c r="EZ20" s="230"/>
      <c r="FA20" s="231"/>
      <c r="FB20" s="230"/>
      <c r="FC20" s="231"/>
      <c r="FD20" s="232"/>
      <c r="FE20" s="233"/>
      <c r="FF20" s="232"/>
      <c r="FG20" s="234"/>
      <c r="FH20" s="230"/>
      <c r="FI20" s="230"/>
      <c r="FJ20" s="231"/>
      <c r="FK20" s="230"/>
      <c r="FL20" s="231"/>
      <c r="FM20" s="232"/>
      <c r="FN20" s="233"/>
      <c r="FO20" s="232"/>
      <c r="FP20" s="234"/>
      <c r="FQ20" s="230"/>
      <c r="FR20" s="230"/>
      <c r="FS20" s="231"/>
      <c r="FT20" s="230"/>
      <c r="FU20" s="231"/>
      <c r="FV20" s="232"/>
      <c r="FW20" s="233"/>
      <c r="FX20" s="232"/>
      <c r="FY20" s="234"/>
      <c r="FZ20" s="230"/>
      <c r="GA20" s="230"/>
      <c r="GB20" s="231"/>
      <c r="GC20" s="230"/>
      <c r="GD20" s="231"/>
      <c r="GE20" s="232"/>
      <c r="GF20" s="233"/>
      <c r="GG20" s="232"/>
      <c r="GH20" s="234"/>
      <c r="GI20" s="230"/>
      <c r="GJ20" s="230"/>
      <c r="GK20" s="231"/>
      <c r="GL20" s="230"/>
      <c r="GM20" s="231"/>
      <c r="GN20" s="232"/>
      <c r="GO20" s="233"/>
      <c r="GP20" s="232"/>
      <c r="GQ20" s="234"/>
      <c r="GR20" s="230"/>
      <c r="GS20" s="230"/>
      <c r="GT20" s="230"/>
      <c r="GU20" s="230"/>
      <c r="GV20" s="230"/>
      <c r="GW20" s="232"/>
      <c r="GX20" s="232"/>
      <c r="GY20" s="232"/>
      <c r="GZ20" s="234"/>
      <c r="HA20" s="230"/>
      <c r="HB20" s="230"/>
      <c r="HC20" s="230"/>
      <c r="HD20" s="230"/>
      <c r="HE20" s="230"/>
      <c r="HF20" s="232"/>
      <c r="HG20" s="232"/>
      <c r="HH20" s="232"/>
      <c r="HI20" s="234"/>
      <c r="HJ20" s="230"/>
      <c r="HK20" s="230"/>
      <c r="HL20" s="230"/>
      <c r="HM20" s="230"/>
      <c r="HN20" s="230"/>
      <c r="HO20" s="232"/>
      <c r="HP20" s="232"/>
      <c r="HQ20" s="232"/>
      <c r="HR20" s="234"/>
      <c r="HS20" s="230"/>
      <c r="HT20" s="230"/>
      <c r="HU20" s="230"/>
      <c r="HV20" s="230"/>
      <c r="HW20" s="230"/>
      <c r="HX20" s="232"/>
      <c r="HY20" s="232"/>
      <c r="HZ20" s="232"/>
      <c r="IA20" s="234"/>
    </row>
    <row r="23" spans="1:235" hidden="1" x14ac:dyDescent="0.25"/>
    <row r="24" spans="1:235" s="242" customFormat="1" hidden="1" x14ac:dyDescent="0.25">
      <c r="B24" s="243" t="s">
        <v>60</v>
      </c>
      <c r="C24" s="244" t="s">
        <v>61</v>
      </c>
      <c r="D24" s="245"/>
      <c r="E24" s="246" t="s">
        <v>62</v>
      </c>
      <c r="F24" s="245"/>
      <c r="G24" s="246" t="s">
        <v>63</v>
      </c>
      <c r="H24" s="247"/>
      <c r="I24" s="248"/>
      <c r="J24" s="249"/>
      <c r="K24" s="243" t="s">
        <v>60</v>
      </c>
      <c r="L24" s="244" t="s">
        <v>61</v>
      </c>
      <c r="M24" s="245"/>
      <c r="N24" s="246" t="s">
        <v>62</v>
      </c>
      <c r="O24" s="245"/>
      <c r="P24" s="246" t="s">
        <v>63</v>
      </c>
      <c r="Q24" s="247"/>
      <c r="R24" s="248"/>
      <c r="S24" s="249"/>
      <c r="T24" s="243" t="s">
        <v>60</v>
      </c>
      <c r="U24" s="244" t="s">
        <v>61</v>
      </c>
      <c r="V24" s="245"/>
      <c r="W24" s="246" t="s">
        <v>62</v>
      </c>
      <c r="X24" s="245"/>
      <c r="Y24" s="246" t="s">
        <v>63</v>
      </c>
      <c r="Z24" s="247"/>
      <c r="AA24" s="248"/>
      <c r="AB24" s="249"/>
      <c r="AC24" s="243" t="s">
        <v>60</v>
      </c>
      <c r="AD24" s="244" t="s">
        <v>61</v>
      </c>
      <c r="AE24" s="245"/>
      <c r="AF24" s="246" t="s">
        <v>62</v>
      </c>
      <c r="AG24" s="245"/>
      <c r="AH24" s="246" t="s">
        <v>63</v>
      </c>
      <c r="AI24" s="247"/>
      <c r="AJ24" s="248"/>
      <c r="AK24" s="249"/>
      <c r="AL24" s="243" t="s">
        <v>60</v>
      </c>
      <c r="AM24" s="244" t="s">
        <v>61</v>
      </c>
      <c r="AN24" s="245"/>
      <c r="AO24" s="246" t="s">
        <v>62</v>
      </c>
      <c r="AP24" s="245"/>
      <c r="AQ24" s="246" t="s">
        <v>63</v>
      </c>
      <c r="AR24" s="247"/>
      <c r="AS24" s="248"/>
      <c r="AT24" s="249"/>
      <c r="AU24" s="243" t="s">
        <v>60</v>
      </c>
      <c r="AV24" s="244" t="s">
        <v>61</v>
      </c>
      <c r="AW24" s="245"/>
      <c r="AX24" s="246" t="s">
        <v>62</v>
      </c>
      <c r="AY24" s="245"/>
      <c r="AZ24" s="246" t="s">
        <v>63</v>
      </c>
      <c r="BA24" s="247"/>
      <c r="BB24" s="248"/>
      <c r="BC24" s="249"/>
      <c r="BD24" s="243" t="s">
        <v>60</v>
      </c>
      <c r="BE24" s="244" t="s">
        <v>61</v>
      </c>
      <c r="BF24" s="245"/>
      <c r="BG24" s="246" t="s">
        <v>62</v>
      </c>
      <c r="BH24" s="245"/>
      <c r="BI24" s="246" t="s">
        <v>63</v>
      </c>
      <c r="BJ24" s="247"/>
      <c r="BK24" s="248"/>
      <c r="BL24" s="249"/>
      <c r="BM24" s="243" t="s">
        <v>60</v>
      </c>
      <c r="BN24" s="244" t="s">
        <v>61</v>
      </c>
      <c r="BO24" s="245"/>
      <c r="BP24" s="246" t="s">
        <v>62</v>
      </c>
      <c r="BQ24" s="245"/>
      <c r="BR24" s="246" t="s">
        <v>63</v>
      </c>
      <c r="BS24" s="247"/>
      <c r="BT24" s="248"/>
      <c r="BU24" s="249"/>
      <c r="BV24" s="243" t="s">
        <v>60</v>
      </c>
      <c r="BW24" s="244" t="s">
        <v>61</v>
      </c>
      <c r="BX24" s="245"/>
      <c r="BY24" s="246" t="s">
        <v>62</v>
      </c>
      <c r="BZ24" s="245"/>
      <c r="CA24" s="246" t="s">
        <v>63</v>
      </c>
      <c r="CB24" s="247"/>
      <c r="CC24" s="248"/>
      <c r="CD24" s="249"/>
      <c r="CE24" s="243" t="s">
        <v>60</v>
      </c>
      <c r="CF24" s="244" t="s">
        <v>61</v>
      </c>
      <c r="CG24" s="245"/>
      <c r="CH24" s="246" t="s">
        <v>62</v>
      </c>
      <c r="CI24" s="245"/>
      <c r="CJ24" s="246" t="s">
        <v>63</v>
      </c>
      <c r="CK24" s="247"/>
      <c r="CL24" s="248"/>
      <c r="CM24" s="249"/>
      <c r="CN24" s="243" t="s">
        <v>60</v>
      </c>
      <c r="CO24" s="244" t="s">
        <v>61</v>
      </c>
      <c r="CP24" s="245"/>
      <c r="CQ24" s="246" t="s">
        <v>62</v>
      </c>
      <c r="CR24" s="245"/>
      <c r="CS24" s="246" t="s">
        <v>63</v>
      </c>
      <c r="CT24" s="247"/>
      <c r="CU24" s="248"/>
      <c r="CV24" s="241"/>
      <c r="CW24" s="243" t="s">
        <v>60</v>
      </c>
      <c r="CX24" s="244" t="s">
        <v>61</v>
      </c>
      <c r="CY24" s="245"/>
      <c r="CZ24" s="246" t="s">
        <v>62</v>
      </c>
      <c r="DA24" s="245"/>
      <c r="DB24" s="246" t="s">
        <v>63</v>
      </c>
      <c r="DC24" s="247"/>
      <c r="DD24" s="248"/>
      <c r="DE24" s="249"/>
      <c r="DF24" s="243" t="s">
        <v>60</v>
      </c>
      <c r="DG24" s="244" t="s">
        <v>61</v>
      </c>
      <c r="DH24" s="245"/>
      <c r="DI24" s="246" t="s">
        <v>62</v>
      </c>
      <c r="DJ24" s="245"/>
      <c r="DK24" s="246" t="s">
        <v>63</v>
      </c>
      <c r="DL24" s="247"/>
      <c r="DM24" s="248"/>
      <c r="DN24" s="249"/>
      <c r="DO24" s="243" t="s">
        <v>60</v>
      </c>
      <c r="DP24" s="244" t="s">
        <v>61</v>
      </c>
      <c r="DQ24" s="245"/>
      <c r="DR24" s="246" t="s">
        <v>62</v>
      </c>
      <c r="DS24" s="245"/>
      <c r="DT24" s="246" t="s">
        <v>63</v>
      </c>
      <c r="DU24" s="247"/>
      <c r="DV24" s="248"/>
      <c r="DW24" s="249"/>
      <c r="DX24" s="243" t="s">
        <v>60</v>
      </c>
      <c r="DY24" s="244" t="s">
        <v>61</v>
      </c>
      <c r="DZ24" s="245"/>
      <c r="EA24" s="246" t="s">
        <v>62</v>
      </c>
      <c r="EB24" s="245"/>
      <c r="EC24" s="246" t="s">
        <v>63</v>
      </c>
      <c r="ED24" s="247"/>
      <c r="EE24" s="248"/>
      <c r="EF24" s="249"/>
      <c r="EG24" s="243" t="s">
        <v>60</v>
      </c>
      <c r="EH24" s="244" t="s">
        <v>61</v>
      </c>
      <c r="EI24" s="245"/>
      <c r="EJ24" s="246" t="s">
        <v>62</v>
      </c>
      <c r="EK24" s="245"/>
      <c r="EL24" s="246" t="s">
        <v>63</v>
      </c>
      <c r="EM24" s="247"/>
      <c r="EN24" s="248"/>
      <c r="EO24" s="249"/>
      <c r="EP24" s="243" t="s">
        <v>60</v>
      </c>
      <c r="EQ24" s="244" t="s">
        <v>61</v>
      </c>
      <c r="ER24" s="245"/>
      <c r="ES24" s="246" t="s">
        <v>62</v>
      </c>
      <c r="ET24" s="245"/>
      <c r="EU24" s="246" t="s">
        <v>63</v>
      </c>
      <c r="EV24" s="247"/>
      <c r="EW24" s="248"/>
      <c r="EX24" s="249"/>
      <c r="EY24" s="243" t="s">
        <v>60</v>
      </c>
      <c r="EZ24" s="244" t="s">
        <v>61</v>
      </c>
      <c r="FA24" s="245"/>
      <c r="FB24" s="246" t="s">
        <v>62</v>
      </c>
      <c r="FC24" s="245"/>
      <c r="FD24" s="246" t="s">
        <v>63</v>
      </c>
      <c r="FE24" s="247"/>
      <c r="FF24" s="248"/>
      <c r="FG24" s="249"/>
      <c r="FH24" s="243" t="s">
        <v>60</v>
      </c>
      <c r="FI24" s="244" t="s">
        <v>61</v>
      </c>
      <c r="FJ24" s="245"/>
      <c r="FK24" s="246" t="s">
        <v>62</v>
      </c>
      <c r="FL24" s="245"/>
      <c r="FM24" s="246" t="s">
        <v>63</v>
      </c>
      <c r="FN24" s="247"/>
      <c r="FO24" s="248"/>
      <c r="FP24" s="249"/>
      <c r="FQ24" s="243" t="s">
        <v>60</v>
      </c>
      <c r="FR24" s="244" t="s">
        <v>61</v>
      </c>
      <c r="FS24" s="245"/>
      <c r="FT24" s="246" t="s">
        <v>62</v>
      </c>
      <c r="FU24" s="245"/>
      <c r="FV24" s="246" t="s">
        <v>63</v>
      </c>
      <c r="FW24" s="247"/>
      <c r="FX24" s="248"/>
      <c r="FY24" s="249"/>
      <c r="FZ24" s="243" t="s">
        <v>60</v>
      </c>
      <c r="GA24" s="244" t="s">
        <v>61</v>
      </c>
      <c r="GB24" s="245"/>
      <c r="GC24" s="246" t="s">
        <v>62</v>
      </c>
      <c r="GD24" s="245"/>
      <c r="GE24" s="246" t="s">
        <v>63</v>
      </c>
      <c r="GF24" s="247"/>
      <c r="GG24" s="248"/>
      <c r="GH24" s="249"/>
      <c r="GI24" s="243" t="s">
        <v>60</v>
      </c>
      <c r="GJ24" s="244" t="s">
        <v>61</v>
      </c>
      <c r="GK24" s="245"/>
      <c r="GL24" s="246" t="s">
        <v>62</v>
      </c>
      <c r="GM24" s="245"/>
      <c r="GN24" s="246" t="s">
        <v>63</v>
      </c>
      <c r="GO24" s="247"/>
      <c r="GP24" s="248"/>
      <c r="GQ24" s="249"/>
      <c r="GR24" s="250" t="s">
        <v>60</v>
      </c>
      <c r="GS24" s="251" t="s">
        <v>61</v>
      </c>
      <c r="GT24" s="252"/>
      <c r="GU24" s="253" t="s">
        <v>62</v>
      </c>
      <c r="GV24" s="252"/>
      <c r="GW24" s="253" t="s">
        <v>63</v>
      </c>
      <c r="GX24" s="254"/>
      <c r="GY24" s="255"/>
      <c r="GZ24" s="249"/>
      <c r="HA24" s="250" t="s">
        <v>60</v>
      </c>
      <c r="HB24" s="251" t="s">
        <v>61</v>
      </c>
      <c r="HC24" s="252"/>
      <c r="HD24" s="253" t="s">
        <v>62</v>
      </c>
      <c r="HE24" s="252"/>
      <c r="HF24" s="253" t="s">
        <v>63</v>
      </c>
      <c r="HG24" s="254"/>
      <c r="HH24" s="255"/>
      <c r="HI24" s="249"/>
      <c r="HJ24" s="250" t="s">
        <v>60</v>
      </c>
      <c r="HK24" s="251" t="s">
        <v>61</v>
      </c>
      <c r="HL24" s="252"/>
      <c r="HM24" s="253" t="s">
        <v>62</v>
      </c>
      <c r="HN24" s="252"/>
      <c r="HO24" s="253" t="s">
        <v>63</v>
      </c>
      <c r="HP24" s="254"/>
      <c r="HQ24" s="255"/>
      <c r="HR24" s="249"/>
      <c r="HS24" s="250" t="s">
        <v>60</v>
      </c>
      <c r="HT24" s="251" t="s">
        <v>61</v>
      </c>
      <c r="HU24" s="252"/>
      <c r="HV24" s="253" t="s">
        <v>62</v>
      </c>
      <c r="HW24" s="252"/>
      <c r="HX24" s="253" t="s">
        <v>63</v>
      </c>
      <c r="HY24" s="254"/>
      <c r="HZ24" s="255"/>
      <c r="IA24" s="249"/>
    </row>
    <row r="25" spans="1:235" s="227" customFormat="1" hidden="1" x14ac:dyDescent="0.25">
      <c r="B25" s="228">
        <v>26</v>
      </c>
      <c r="C25" s="223">
        <v>0</v>
      </c>
      <c r="D25" s="224">
        <v>0</v>
      </c>
      <c r="E25" s="225">
        <v>0</v>
      </c>
      <c r="F25" s="224">
        <v>0</v>
      </c>
      <c r="G25" s="225">
        <v>0</v>
      </c>
      <c r="H25" s="226">
        <v>0</v>
      </c>
      <c r="I25" s="256"/>
      <c r="J25" s="207" t="s">
        <v>144</v>
      </c>
      <c r="K25" s="228">
        <v>26</v>
      </c>
      <c r="L25" s="223">
        <v>0</v>
      </c>
      <c r="M25" s="257">
        <v>0</v>
      </c>
      <c r="N25" s="225">
        <v>0</v>
      </c>
      <c r="O25" s="257">
        <v>0</v>
      </c>
      <c r="P25" s="225">
        <v>0</v>
      </c>
      <c r="Q25" s="258">
        <v>0</v>
      </c>
      <c r="R25" s="256"/>
      <c r="S25" s="207" t="s">
        <v>144</v>
      </c>
      <c r="T25" s="228">
        <v>26</v>
      </c>
      <c r="U25" s="223">
        <v>0</v>
      </c>
      <c r="V25" s="257">
        <v>0</v>
      </c>
      <c r="W25" s="225">
        <v>0</v>
      </c>
      <c r="X25" s="257">
        <v>0</v>
      </c>
      <c r="Y25" s="225">
        <v>0</v>
      </c>
      <c r="Z25" s="258">
        <v>0</v>
      </c>
      <c r="AA25" s="256"/>
      <c r="AB25" s="207" t="s">
        <v>144</v>
      </c>
      <c r="AC25" s="228">
        <v>26</v>
      </c>
      <c r="AD25" s="223">
        <v>0</v>
      </c>
      <c r="AE25" s="257">
        <v>0</v>
      </c>
      <c r="AF25" s="225">
        <v>0</v>
      </c>
      <c r="AG25" s="257">
        <v>0</v>
      </c>
      <c r="AH25" s="225">
        <v>0</v>
      </c>
      <c r="AI25" s="258">
        <v>0</v>
      </c>
      <c r="AJ25" s="256"/>
      <c r="AK25" s="207" t="s">
        <v>144</v>
      </c>
      <c r="AL25" s="228">
        <v>26</v>
      </c>
      <c r="AM25" s="223">
        <v>0</v>
      </c>
      <c r="AN25" s="257">
        <v>0</v>
      </c>
      <c r="AO25" s="225">
        <v>0</v>
      </c>
      <c r="AP25" s="257">
        <v>0</v>
      </c>
      <c r="AQ25" s="225">
        <v>0</v>
      </c>
      <c r="AR25" s="258">
        <v>0</v>
      </c>
      <c r="AS25" s="256"/>
      <c r="AT25" s="207" t="s">
        <v>144</v>
      </c>
      <c r="AU25" s="228">
        <v>26</v>
      </c>
      <c r="AV25" s="223">
        <v>0</v>
      </c>
      <c r="AW25" s="257">
        <v>0</v>
      </c>
      <c r="AX25" s="225">
        <v>0</v>
      </c>
      <c r="AY25" s="257">
        <v>0</v>
      </c>
      <c r="AZ25" s="225">
        <v>0</v>
      </c>
      <c r="BA25" s="258">
        <v>0</v>
      </c>
      <c r="BB25" s="256"/>
      <c r="BC25" s="207" t="s">
        <v>144</v>
      </c>
      <c r="BD25" s="228">
        <v>26</v>
      </c>
      <c r="BE25" s="223">
        <v>0</v>
      </c>
      <c r="BF25" s="257">
        <v>0</v>
      </c>
      <c r="BG25" s="225">
        <v>0</v>
      </c>
      <c r="BH25" s="257">
        <v>0</v>
      </c>
      <c r="BI25" s="225">
        <v>0</v>
      </c>
      <c r="BJ25" s="258">
        <v>0</v>
      </c>
      <c r="BK25" s="259" t="e">
        <v>#N/A</v>
      </c>
      <c r="BL25" s="207" t="s">
        <v>144</v>
      </c>
      <c r="BM25" s="228">
        <v>26</v>
      </c>
      <c r="BN25" s="223">
        <v>0</v>
      </c>
      <c r="BO25" s="257">
        <v>0</v>
      </c>
      <c r="BP25" s="225">
        <v>0</v>
      </c>
      <c r="BQ25" s="257">
        <v>0</v>
      </c>
      <c r="BR25" s="225">
        <v>0</v>
      </c>
      <c r="BS25" s="258">
        <v>0</v>
      </c>
      <c r="BT25" s="259" t="e">
        <v>#N/A</v>
      </c>
      <c r="BU25" s="207" t="s">
        <v>144</v>
      </c>
      <c r="BV25" s="228">
        <v>26</v>
      </c>
      <c r="BW25" s="223">
        <v>0</v>
      </c>
      <c r="BX25" s="257">
        <v>0</v>
      </c>
      <c r="BY25" s="225">
        <v>0</v>
      </c>
      <c r="BZ25" s="257">
        <v>0</v>
      </c>
      <c r="CA25" s="225">
        <v>0</v>
      </c>
      <c r="CB25" s="258">
        <v>0</v>
      </c>
      <c r="CC25" s="256"/>
      <c r="CD25" s="207" t="s">
        <v>144</v>
      </c>
      <c r="CE25" s="228">
        <v>26</v>
      </c>
      <c r="CF25" s="223">
        <v>0</v>
      </c>
      <c r="CG25" s="257">
        <v>0</v>
      </c>
      <c r="CH25" s="225">
        <v>0</v>
      </c>
      <c r="CI25" s="257">
        <v>0</v>
      </c>
      <c r="CJ25" s="225">
        <v>0</v>
      </c>
      <c r="CK25" s="258">
        <v>0</v>
      </c>
      <c r="CL25" s="260"/>
      <c r="CM25" s="207" t="s">
        <v>144</v>
      </c>
      <c r="CN25" s="228">
        <v>26</v>
      </c>
      <c r="CO25" s="223">
        <v>0</v>
      </c>
      <c r="CP25" s="257">
        <v>0</v>
      </c>
      <c r="CQ25" s="225">
        <v>0</v>
      </c>
      <c r="CR25" s="257">
        <v>0</v>
      </c>
      <c r="CS25" s="225">
        <v>0</v>
      </c>
      <c r="CT25" s="258">
        <v>0</v>
      </c>
      <c r="CU25" s="256"/>
      <c r="CV25" s="241"/>
      <c r="CW25" s="228">
        <v>26</v>
      </c>
      <c r="CX25" s="223">
        <v>0</v>
      </c>
      <c r="CY25" s="257">
        <v>0</v>
      </c>
      <c r="CZ25" s="225">
        <v>0</v>
      </c>
      <c r="DA25" s="257">
        <v>0</v>
      </c>
      <c r="DB25" s="225">
        <v>0</v>
      </c>
      <c r="DC25" s="258">
        <v>0</v>
      </c>
      <c r="DD25" s="256"/>
      <c r="DE25" s="207" t="s">
        <v>144</v>
      </c>
      <c r="DF25" s="228">
        <v>26</v>
      </c>
      <c r="DG25" s="223">
        <v>0</v>
      </c>
      <c r="DH25" s="257">
        <v>0</v>
      </c>
      <c r="DI25" s="225">
        <v>0</v>
      </c>
      <c r="DJ25" s="257">
        <v>0</v>
      </c>
      <c r="DK25" s="225">
        <v>0</v>
      </c>
      <c r="DL25" s="258">
        <v>0</v>
      </c>
      <c r="DM25" s="256"/>
      <c r="DN25" s="207" t="s">
        <v>144</v>
      </c>
      <c r="DO25" s="228">
        <v>26</v>
      </c>
      <c r="DP25" s="223">
        <v>0</v>
      </c>
      <c r="DQ25" s="257">
        <v>0</v>
      </c>
      <c r="DR25" s="225">
        <v>0</v>
      </c>
      <c r="DS25" s="257">
        <v>0</v>
      </c>
      <c r="DT25" s="225">
        <v>0</v>
      </c>
      <c r="DU25" s="258">
        <v>0</v>
      </c>
      <c r="DV25" s="256"/>
      <c r="DW25" s="207" t="s">
        <v>144</v>
      </c>
      <c r="DX25" s="228">
        <v>26</v>
      </c>
      <c r="DY25" s="223">
        <v>0</v>
      </c>
      <c r="DZ25" s="257">
        <v>0</v>
      </c>
      <c r="EA25" s="225">
        <v>0</v>
      </c>
      <c r="EB25" s="257">
        <v>0</v>
      </c>
      <c r="EC25" s="225">
        <v>0</v>
      </c>
      <c r="ED25" s="258">
        <v>0</v>
      </c>
      <c r="EE25" s="256"/>
      <c r="EF25" s="207" t="s">
        <v>144</v>
      </c>
      <c r="EG25" s="228">
        <v>26</v>
      </c>
      <c r="EH25" s="223">
        <v>0</v>
      </c>
      <c r="EI25" s="257">
        <v>0</v>
      </c>
      <c r="EJ25" s="225">
        <v>0</v>
      </c>
      <c r="EK25" s="257">
        <v>0</v>
      </c>
      <c r="EL25" s="225">
        <v>0</v>
      </c>
      <c r="EM25" s="258">
        <v>0</v>
      </c>
      <c r="EN25" s="256"/>
      <c r="EO25" s="207" t="s">
        <v>144</v>
      </c>
      <c r="EP25" s="228">
        <v>26</v>
      </c>
      <c r="EQ25" s="223">
        <v>0</v>
      </c>
      <c r="ER25" s="257">
        <v>0</v>
      </c>
      <c r="ES25" s="225">
        <v>0</v>
      </c>
      <c r="ET25" s="257">
        <v>0</v>
      </c>
      <c r="EU25" s="225">
        <v>0</v>
      </c>
      <c r="EV25" s="258">
        <v>0</v>
      </c>
      <c r="EW25" s="256"/>
      <c r="EX25" s="207" t="s">
        <v>144</v>
      </c>
      <c r="EY25" s="228">
        <v>26</v>
      </c>
      <c r="EZ25" s="223">
        <v>0</v>
      </c>
      <c r="FA25" s="257">
        <v>0</v>
      </c>
      <c r="FB25" s="225">
        <v>0</v>
      </c>
      <c r="FC25" s="257">
        <v>0</v>
      </c>
      <c r="FD25" s="225">
        <v>0</v>
      </c>
      <c r="FE25" s="258">
        <v>0</v>
      </c>
      <c r="FF25" s="256"/>
      <c r="FG25" s="207" t="s">
        <v>144</v>
      </c>
      <c r="FH25" s="228">
        <v>26</v>
      </c>
      <c r="FI25" s="223">
        <v>0</v>
      </c>
      <c r="FJ25" s="257">
        <v>0</v>
      </c>
      <c r="FK25" s="225">
        <v>0</v>
      </c>
      <c r="FL25" s="257">
        <v>0</v>
      </c>
      <c r="FM25" s="225">
        <v>0</v>
      </c>
      <c r="FN25" s="258">
        <v>0</v>
      </c>
      <c r="FO25" s="256"/>
      <c r="FP25" s="207" t="s">
        <v>144</v>
      </c>
      <c r="FQ25" s="228">
        <v>26</v>
      </c>
      <c r="FR25" s="223">
        <v>0</v>
      </c>
      <c r="FS25" s="257">
        <v>0</v>
      </c>
      <c r="FT25" s="225">
        <v>0</v>
      </c>
      <c r="FU25" s="257">
        <v>0</v>
      </c>
      <c r="FV25" s="225">
        <v>0</v>
      </c>
      <c r="FW25" s="258">
        <v>0</v>
      </c>
      <c r="FX25" s="256"/>
      <c r="FY25" s="207" t="s">
        <v>144</v>
      </c>
      <c r="FZ25" s="228">
        <v>26</v>
      </c>
      <c r="GA25" s="223">
        <v>0</v>
      </c>
      <c r="GB25" s="257">
        <v>0</v>
      </c>
      <c r="GC25" s="225">
        <v>0</v>
      </c>
      <c r="GD25" s="257">
        <v>0</v>
      </c>
      <c r="GE25" s="225">
        <v>0</v>
      </c>
      <c r="GF25" s="258">
        <v>0</v>
      </c>
      <c r="GG25" s="256"/>
      <c r="GH25" s="207" t="s">
        <v>144</v>
      </c>
      <c r="GI25" s="228">
        <v>26</v>
      </c>
      <c r="GJ25" s="223">
        <v>0</v>
      </c>
      <c r="GK25" s="257">
        <v>0</v>
      </c>
      <c r="GL25" s="225">
        <v>0</v>
      </c>
      <c r="GM25" s="257">
        <v>0</v>
      </c>
      <c r="GN25" s="225">
        <v>0</v>
      </c>
      <c r="GO25" s="258">
        <v>0</v>
      </c>
      <c r="GP25" s="256"/>
      <c r="GQ25" s="207" t="s">
        <v>144</v>
      </c>
      <c r="GR25" s="228">
        <v>26</v>
      </c>
      <c r="GS25" s="223">
        <v>0</v>
      </c>
      <c r="GT25" s="257">
        <v>0</v>
      </c>
      <c r="GU25" s="225">
        <v>0</v>
      </c>
      <c r="GV25" s="257">
        <v>0</v>
      </c>
      <c r="GW25" s="225">
        <v>0</v>
      </c>
      <c r="GX25" s="258">
        <v>0</v>
      </c>
      <c r="GY25" s="256"/>
      <c r="GZ25" s="207" t="s">
        <v>144</v>
      </c>
      <c r="HA25" s="228">
        <v>26</v>
      </c>
      <c r="HB25" s="223">
        <v>0</v>
      </c>
      <c r="HC25" s="257">
        <v>0</v>
      </c>
      <c r="HD25" s="225">
        <v>0</v>
      </c>
      <c r="HE25" s="257">
        <v>0</v>
      </c>
      <c r="HF25" s="225">
        <v>0</v>
      </c>
      <c r="HG25" s="258">
        <v>0</v>
      </c>
      <c r="HH25" s="256"/>
      <c r="HI25" s="207" t="s">
        <v>144</v>
      </c>
      <c r="HJ25" s="228">
        <v>26</v>
      </c>
      <c r="HK25" s="223">
        <v>0</v>
      </c>
      <c r="HL25" s="257">
        <v>0</v>
      </c>
      <c r="HM25" s="225">
        <v>0</v>
      </c>
      <c r="HN25" s="257">
        <v>0</v>
      </c>
      <c r="HO25" s="225">
        <v>0</v>
      </c>
      <c r="HP25" s="258">
        <v>0</v>
      </c>
      <c r="HQ25" s="256"/>
      <c r="HR25" s="207" t="s">
        <v>144</v>
      </c>
      <c r="HS25" s="228">
        <v>26</v>
      </c>
      <c r="HT25" s="223">
        <v>0</v>
      </c>
      <c r="HU25" s="257">
        <v>0</v>
      </c>
      <c r="HV25" s="225">
        <v>0</v>
      </c>
      <c r="HW25" s="257">
        <v>0</v>
      </c>
      <c r="HX25" s="225">
        <v>0</v>
      </c>
      <c r="HY25" s="258">
        <v>0</v>
      </c>
      <c r="HZ25" s="256"/>
      <c r="IA25" s="207" t="s">
        <v>144</v>
      </c>
    </row>
    <row r="26" spans="1:235" s="227" customFormat="1" hidden="1" x14ac:dyDescent="0.25">
      <c r="B26" s="228">
        <v>27</v>
      </c>
      <c r="C26" s="223">
        <v>0</v>
      </c>
      <c r="D26" s="224">
        <v>0</v>
      </c>
      <c r="E26" s="225">
        <v>0</v>
      </c>
      <c r="F26" s="224">
        <v>0</v>
      </c>
      <c r="G26" s="225">
        <v>0</v>
      </c>
      <c r="H26" s="226">
        <v>0</v>
      </c>
      <c r="I26" s="256"/>
      <c r="J26" s="207" t="s">
        <v>144</v>
      </c>
      <c r="K26" s="228">
        <v>27</v>
      </c>
      <c r="L26" s="223">
        <v>0</v>
      </c>
      <c r="M26" s="257">
        <v>0</v>
      </c>
      <c r="N26" s="225">
        <v>0</v>
      </c>
      <c r="O26" s="257">
        <v>0</v>
      </c>
      <c r="P26" s="225">
        <v>0</v>
      </c>
      <c r="Q26" s="258">
        <v>0</v>
      </c>
      <c r="R26" s="256"/>
      <c r="S26" s="207" t="s">
        <v>144</v>
      </c>
      <c r="T26" s="228">
        <v>27</v>
      </c>
      <c r="U26" s="223">
        <v>0</v>
      </c>
      <c r="V26" s="257">
        <v>0</v>
      </c>
      <c r="W26" s="225">
        <v>0</v>
      </c>
      <c r="X26" s="257">
        <v>0</v>
      </c>
      <c r="Y26" s="225">
        <v>0</v>
      </c>
      <c r="Z26" s="258">
        <v>0</v>
      </c>
      <c r="AA26" s="256"/>
      <c r="AB26" s="207" t="s">
        <v>144</v>
      </c>
      <c r="AC26" s="228">
        <v>27</v>
      </c>
      <c r="AD26" s="223">
        <v>0</v>
      </c>
      <c r="AE26" s="257">
        <v>0</v>
      </c>
      <c r="AF26" s="225">
        <v>0</v>
      </c>
      <c r="AG26" s="257">
        <v>0</v>
      </c>
      <c r="AH26" s="225">
        <v>0</v>
      </c>
      <c r="AI26" s="258">
        <v>0</v>
      </c>
      <c r="AJ26" s="256"/>
      <c r="AK26" s="207" t="s">
        <v>144</v>
      </c>
      <c r="AL26" s="228">
        <v>27</v>
      </c>
      <c r="AM26" s="223">
        <v>0</v>
      </c>
      <c r="AN26" s="257">
        <v>0</v>
      </c>
      <c r="AO26" s="225">
        <v>0</v>
      </c>
      <c r="AP26" s="257">
        <v>0</v>
      </c>
      <c r="AQ26" s="225">
        <v>0</v>
      </c>
      <c r="AR26" s="258">
        <v>0</v>
      </c>
      <c r="AS26" s="256"/>
      <c r="AT26" s="207" t="s">
        <v>144</v>
      </c>
      <c r="AU26" s="228">
        <v>27</v>
      </c>
      <c r="AV26" s="223">
        <v>0</v>
      </c>
      <c r="AW26" s="257">
        <v>0</v>
      </c>
      <c r="AX26" s="225">
        <v>0</v>
      </c>
      <c r="AY26" s="257">
        <v>0</v>
      </c>
      <c r="AZ26" s="225">
        <v>0</v>
      </c>
      <c r="BA26" s="258">
        <v>0</v>
      </c>
      <c r="BB26" s="256"/>
      <c r="BC26" s="207" t="s">
        <v>144</v>
      </c>
      <c r="BD26" s="228">
        <v>27</v>
      </c>
      <c r="BE26" s="223">
        <v>0</v>
      </c>
      <c r="BF26" s="257">
        <v>0</v>
      </c>
      <c r="BG26" s="225">
        <v>0</v>
      </c>
      <c r="BH26" s="257">
        <v>0</v>
      </c>
      <c r="BI26" s="225">
        <v>0</v>
      </c>
      <c r="BJ26" s="258">
        <v>0</v>
      </c>
      <c r="BK26" s="256"/>
      <c r="BL26" s="207" t="s">
        <v>144</v>
      </c>
      <c r="BM26" s="228">
        <v>27</v>
      </c>
      <c r="BN26" s="223">
        <v>0</v>
      </c>
      <c r="BO26" s="257">
        <v>0</v>
      </c>
      <c r="BP26" s="225">
        <v>0</v>
      </c>
      <c r="BQ26" s="257">
        <v>0</v>
      </c>
      <c r="BR26" s="225">
        <v>0</v>
      </c>
      <c r="BS26" s="258">
        <v>0</v>
      </c>
      <c r="BT26" s="256"/>
      <c r="BU26" s="207" t="s">
        <v>144</v>
      </c>
      <c r="BV26" s="228">
        <v>27</v>
      </c>
      <c r="BW26" s="223">
        <v>0</v>
      </c>
      <c r="BX26" s="257">
        <v>0</v>
      </c>
      <c r="BY26" s="225">
        <v>0</v>
      </c>
      <c r="BZ26" s="257">
        <v>0</v>
      </c>
      <c r="CA26" s="225">
        <v>0</v>
      </c>
      <c r="CB26" s="258">
        <v>0</v>
      </c>
      <c r="CC26" s="256"/>
      <c r="CD26" s="207" t="s">
        <v>144</v>
      </c>
      <c r="CE26" s="228">
        <v>27</v>
      </c>
      <c r="CF26" s="223">
        <v>0</v>
      </c>
      <c r="CG26" s="257">
        <v>0</v>
      </c>
      <c r="CH26" s="225">
        <v>0</v>
      </c>
      <c r="CI26" s="257">
        <v>0</v>
      </c>
      <c r="CJ26" s="225">
        <v>0</v>
      </c>
      <c r="CK26" s="258">
        <v>0</v>
      </c>
      <c r="CL26" s="260"/>
      <c r="CM26" s="207" t="s">
        <v>144</v>
      </c>
      <c r="CN26" s="228">
        <v>27</v>
      </c>
      <c r="CO26" s="223">
        <v>0</v>
      </c>
      <c r="CP26" s="257">
        <v>0</v>
      </c>
      <c r="CQ26" s="225">
        <v>0</v>
      </c>
      <c r="CR26" s="257">
        <v>0</v>
      </c>
      <c r="CS26" s="225">
        <v>0</v>
      </c>
      <c r="CT26" s="258">
        <v>0</v>
      </c>
      <c r="CU26" s="256"/>
      <c r="CV26" s="241"/>
      <c r="CW26" s="228">
        <v>27</v>
      </c>
      <c r="CX26" s="223">
        <v>0</v>
      </c>
      <c r="CY26" s="257">
        <v>0</v>
      </c>
      <c r="CZ26" s="225">
        <v>0</v>
      </c>
      <c r="DA26" s="257">
        <v>0</v>
      </c>
      <c r="DB26" s="225">
        <v>0</v>
      </c>
      <c r="DC26" s="258">
        <v>0</v>
      </c>
      <c r="DD26" s="256"/>
      <c r="DE26" s="207" t="s">
        <v>144</v>
      </c>
      <c r="DF26" s="228">
        <v>27</v>
      </c>
      <c r="DG26" s="223">
        <v>0</v>
      </c>
      <c r="DH26" s="257">
        <v>0</v>
      </c>
      <c r="DI26" s="225">
        <v>0</v>
      </c>
      <c r="DJ26" s="257">
        <v>0</v>
      </c>
      <c r="DK26" s="225">
        <v>0</v>
      </c>
      <c r="DL26" s="258">
        <v>0</v>
      </c>
      <c r="DM26" s="256"/>
      <c r="DN26" s="207" t="s">
        <v>144</v>
      </c>
      <c r="DO26" s="228">
        <v>27</v>
      </c>
      <c r="DP26" s="223">
        <v>0</v>
      </c>
      <c r="DQ26" s="257">
        <v>0</v>
      </c>
      <c r="DR26" s="225">
        <v>0</v>
      </c>
      <c r="DS26" s="257">
        <v>0</v>
      </c>
      <c r="DT26" s="225">
        <v>0</v>
      </c>
      <c r="DU26" s="258">
        <v>0</v>
      </c>
      <c r="DV26" s="256"/>
      <c r="DW26" s="207" t="s">
        <v>144</v>
      </c>
      <c r="DX26" s="228">
        <v>27</v>
      </c>
      <c r="DY26" s="223">
        <v>0</v>
      </c>
      <c r="DZ26" s="257">
        <v>0</v>
      </c>
      <c r="EA26" s="225">
        <v>0</v>
      </c>
      <c r="EB26" s="257">
        <v>0</v>
      </c>
      <c r="EC26" s="225">
        <v>0</v>
      </c>
      <c r="ED26" s="258">
        <v>0</v>
      </c>
      <c r="EE26" s="256"/>
      <c r="EF26" s="207" t="s">
        <v>144</v>
      </c>
      <c r="EG26" s="228">
        <v>27</v>
      </c>
      <c r="EH26" s="223">
        <v>0</v>
      </c>
      <c r="EI26" s="257">
        <v>0</v>
      </c>
      <c r="EJ26" s="225">
        <v>0</v>
      </c>
      <c r="EK26" s="257">
        <v>0</v>
      </c>
      <c r="EL26" s="225">
        <v>0</v>
      </c>
      <c r="EM26" s="258">
        <v>0</v>
      </c>
      <c r="EN26" s="256"/>
      <c r="EO26" s="207" t="s">
        <v>144</v>
      </c>
      <c r="EP26" s="228">
        <v>27</v>
      </c>
      <c r="EQ26" s="223">
        <v>0</v>
      </c>
      <c r="ER26" s="257">
        <v>0</v>
      </c>
      <c r="ES26" s="225">
        <v>0</v>
      </c>
      <c r="ET26" s="257">
        <v>0</v>
      </c>
      <c r="EU26" s="225">
        <v>0</v>
      </c>
      <c r="EV26" s="258">
        <v>0</v>
      </c>
      <c r="EW26" s="256"/>
      <c r="EX26" s="207" t="s">
        <v>144</v>
      </c>
      <c r="EY26" s="228">
        <v>27</v>
      </c>
      <c r="EZ26" s="223">
        <v>0</v>
      </c>
      <c r="FA26" s="257">
        <v>0</v>
      </c>
      <c r="FB26" s="225">
        <v>0</v>
      </c>
      <c r="FC26" s="257">
        <v>0</v>
      </c>
      <c r="FD26" s="225">
        <v>0</v>
      </c>
      <c r="FE26" s="258">
        <v>0</v>
      </c>
      <c r="FF26" s="256"/>
      <c r="FG26" s="207" t="s">
        <v>144</v>
      </c>
      <c r="FH26" s="228">
        <v>27</v>
      </c>
      <c r="FI26" s="223">
        <v>0</v>
      </c>
      <c r="FJ26" s="257">
        <v>0</v>
      </c>
      <c r="FK26" s="225">
        <v>0</v>
      </c>
      <c r="FL26" s="257">
        <v>0</v>
      </c>
      <c r="FM26" s="225">
        <v>0</v>
      </c>
      <c r="FN26" s="258">
        <v>0</v>
      </c>
      <c r="FO26" s="256"/>
      <c r="FP26" s="207" t="s">
        <v>144</v>
      </c>
      <c r="FQ26" s="228">
        <v>27</v>
      </c>
      <c r="FR26" s="223">
        <v>0</v>
      </c>
      <c r="FS26" s="257">
        <v>0</v>
      </c>
      <c r="FT26" s="225">
        <v>0</v>
      </c>
      <c r="FU26" s="257">
        <v>0</v>
      </c>
      <c r="FV26" s="225">
        <v>0</v>
      </c>
      <c r="FW26" s="258">
        <v>0</v>
      </c>
      <c r="FX26" s="256"/>
      <c r="FY26" s="207" t="s">
        <v>144</v>
      </c>
      <c r="FZ26" s="228">
        <v>27</v>
      </c>
      <c r="GA26" s="223">
        <v>0</v>
      </c>
      <c r="GB26" s="257">
        <v>0</v>
      </c>
      <c r="GC26" s="225">
        <v>0</v>
      </c>
      <c r="GD26" s="257">
        <v>0</v>
      </c>
      <c r="GE26" s="225">
        <v>0</v>
      </c>
      <c r="GF26" s="258">
        <v>0</v>
      </c>
      <c r="GG26" s="256"/>
      <c r="GH26" s="207" t="s">
        <v>144</v>
      </c>
      <c r="GI26" s="228">
        <v>27</v>
      </c>
      <c r="GJ26" s="223">
        <v>0</v>
      </c>
      <c r="GK26" s="257">
        <v>0</v>
      </c>
      <c r="GL26" s="225">
        <v>0</v>
      </c>
      <c r="GM26" s="257">
        <v>0</v>
      </c>
      <c r="GN26" s="225">
        <v>0</v>
      </c>
      <c r="GO26" s="258">
        <v>0</v>
      </c>
      <c r="GP26" s="256"/>
      <c r="GQ26" s="207" t="s">
        <v>144</v>
      </c>
      <c r="GR26" s="228">
        <v>27</v>
      </c>
      <c r="GS26" s="223">
        <v>0</v>
      </c>
      <c r="GT26" s="257">
        <v>0</v>
      </c>
      <c r="GU26" s="225">
        <v>0</v>
      </c>
      <c r="GV26" s="257">
        <v>0</v>
      </c>
      <c r="GW26" s="225">
        <v>0</v>
      </c>
      <c r="GX26" s="258">
        <v>0</v>
      </c>
      <c r="GY26" s="256"/>
      <c r="GZ26" s="207" t="s">
        <v>144</v>
      </c>
      <c r="HA26" s="228">
        <v>27</v>
      </c>
      <c r="HB26" s="223">
        <v>0</v>
      </c>
      <c r="HC26" s="257">
        <v>0</v>
      </c>
      <c r="HD26" s="225">
        <v>0</v>
      </c>
      <c r="HE26" s="257">
        <v>0</v>
      </c>
      <c r="HF26" s="225">
        <v>0</v>
      </c>
      <c r="HG26" s="258">
        <v>0</v>
      </c>
      <c r="HH26" s="256"/>
      <c r="HI26" s="207" t="s">
        <v>144</v>
      </c>
      <c r="HJ26" s="228">
        <v>27</v>
      </c>
      <c r="HK26" s="223">
        <v>0</v>
      </c>
      <c r="HL26" s="257">
        <v>0</v>
      </c>
      <c r="HM26" s="225">
        <v>0</v>
      </c>
      <c r="HN26" s="257">
        <v>0</v>
      </c>
      <c r="HO26" s="225">
        <v>0</v>
      </c>
      <c r="HP26" s="258">
        <v>0</v>
      </c>
      <c r="HQ26" s="256"/>
      <c r="HR26" s="207" t="s">
        <v>144</v>
      </c>
      <c r="HS26" s="228">
        <v>27</v>
      </c>
      <c r="HT26" s="223">
        <v>0</v>
      </c>
      <c r="HU26" s="257">
        <v>0</v>
      </c>
      <c r="HV26" s="225">
        <v>0</v>
      </c>
      <c r="HW26" s="257">
        <v>0</v>
      </c>
      <c r="HX26" s="225">
        <v>0</v>
      </c>
      <c r="HY26" s="258">
        <v>0</v>
      </c>
      <c r="HZ26" s="256"/>
      <c r="IA26" s="207" t="s">
        <v>144</v>
      </c>
    </row>
    <row r="27" spans="1:235" s="227" customFormat="1" hidden="1" x14ac:dyDescent="0.25">
      <c r="B27" s="228">
        <v>28</v>
      </c>
      <c r="C27" s="223">
        <v>0</v>
      </c>
      <c r="D27" s="224">
        <v>0</v>
      </c>
      <c r="E27" s="225">
        <v>0</v>
      </c>
      <c r="F27" s="224">
        <v>0</v>
      </c>
      <c r="G27" s="225">
        <v>0</v>
      </c>
      <c r="H27" s="226">
        <v>0</v>
      </c>
      <c r="I27" s="256"/>
      <c r="J27" s="207" t="s">
        <v>144</v>
      </c>
      <c r="K27" s="228">
        <v>28</v>
      </c>
      <c r="L27" s="223">
        <v>0</v>
      </c>
      <c r="M27" s="257">
        <v>0</v>
      </c>
      <c r="N27" s="225">
        <v>0</v>
      </c>
      <c r="O27" s="257">
        <v>0</v>
      </c>
      <c r="P27" s="225">
        <v>0</v>
      </c>
      <c r="Q27" s="258">
        <v>0</v>
      </c>
      <c r="R27" s="256"/>
      <c r="S27" s="207" t="s">
        <v>144</v>
      </c>
      <c r="T27" s="228">
        <v>28</v>
      </c>
      <c r="U27" s="223">
        <v>0</v>
      </c>
      <c r="V27" s="257">
        <v>0</v>
      </c>
      <c r="W27" s="225">
        <v>0</v>
      </c>
      <c r="X27" s="257">
        <v>0</v>
      </c>
      <c r="Y27" s="225">
        <v>0</v>
      </c>
      <c r="Z27" s="258">
        <v>0</v>
      </c>
      <c r="AA27" s="256"/>
      <c r="AB27" s="207" t="s">
        <v>144</v>
      </c>
      <c r="AC27" s="228">
        <v>28</v>
      </c>
      <c r="AD27" s="223">
        <v>0</v>
      </c>
      <c r="AE27" s="257">
        <v>0</v>
      </c>
      <c r="AF27" s="225">
        <v>0</v>
      </c>
      <c r="AG27" s="257">
        <v>0</v>
      </c>
      <c r="AH27" s="225">
        <v>0</v>
      </c>
      <c r="AI27" s="258">
        <v>0</v>
      </c>
      <c r="AJ27" s="256"/>
      <c r="AK27" s="207" t="s">
        <v>144</v>
      </c>
      <c r="AL27" s="228">
        <v>28</v>
      </c>
      <c r="AM27" s="223">
        <v>0</v>
      </c>
      <c r="AN27" s="257">
        <v>0</v>
      </c>
      <c r="AO27" s="225">
        <v>0</v>
      </c>
      <c r="AP27" s="257">
        <v>0</v>
      </c>
      <c r="AQ27" s="225">
        <v>0</v>
      </c>
      <c r="AR27" s="258">
        <v>0</v>
      </c>
      <c r="AS27" s="256"/>
      <c r="AT27" s="207" t="s">
        <v>144</v>
      </c>
      <c r="AU27" s="228">
        <v>28</v>
      </c>
      <c r="AV27" s="223">
        <v>0</v>
      </c>
      <c r="AW27" s="257">
        <v>0</v>
      </c>
      <c r="AX27" s="225">
        <v>0</v>
      </c>
      <c r="AY27" s="257">
        <v>0</v>
      </c>
      <c r="AZ27" s="225">
        <v>0</v>
      </c>
      <c r="BA27" s="258">
        <v>0</v>
      </c>
      <c r="BB27" s="256"/>
      <c r="BC27" s="207" t="s">
        <v>144</v>
      </c>
      <c r="BD27" s="228">
        <v>28</v>
      </c>
      <c r="BE27" s="223">
        <v>0</v>
      </c>
      <c r="BF27" s="257">
        <v>0</v>
      </c>
      <c r="BG27" s="225">
        <v>0</v>
      </c>
      <c r="BH27" s="257">
        <v>0</v>
      </c>
      <c r="BI27" s="225">
        <v>0</v>
      </c>
      <c r="BJ27" s="258">
        <v>0</v>
      </c>
      <c r="BK27" s="256"/>
      <c r="BL27" s="207" t="s">
        <v>144</v>
      </c>
      <c r="BM27" s="228">
        <v>28</v>
      </c>
      <c r="BN27" s="223">
        <v>0</v>
      </c>
      <c r="BO27" s="257">
        <v>0</v>
      </c>
      <c r="BP27" s="225">
        <v>0</v>
      </c>
      <c r="BQ27" s="257">
        <v>0</v>
      </c>
      <c r="BR27" s="225">
        <v>0</v>
      </c>
      <c r="BS27" s="258">
        <v>0</v>
      </c>
      <c r="BT27" s="256"/>
      <c r="BU27" s="207" t="s">
        <v>144</v>
      </c>
      <c r="BV27" s="228">
        <v>28</v>
      </c>
      <c r="BW27" s="223">
        <v>0</v>
      </c>
      <c r="BX27" s="257">
        <v>0</v>
      </c>
      <c r="BY27" s="225">
        <v>0</v>
      </c>
      <c r="BZ27" s="257">
        <v>0</v>
      </c>
      <c r="CA27" s="225">
        <v>0</v>
      </c>
      <c r="CB27" s="258">
        <v>0</v>
      </c>
      <c r="CC27" s="256"/>
      <c r="CD27" s="207" t="s">
        <v>144</v>
      </c>
      <c r="CE27" s="228">
        <v>28</v>
      </c>
      <c r="CF27" s="223">
        <v>0</v>
      </c>
      <c r="CG27" s="257">
        <v>0</v>
      </c>
      <c r="CH27" s="225">
        <v>0</v>
      </c>
      <c r="CI27" s="257">
        <v>0</v>
      </c>
      <c r="CJ27" s="225">
        <v>0</v>
      </c>
      <c r="CK27" s="258">
        <v>0</v>
      </c>
      <c r="CL27" s="260"/>
      <c r="CM27" s="207" t="s">
        <v>144</v>
      </c>
      <c r="CN27" s="228">
        <v>28</v>
      </c>
      <c r="CO27" s="223">
        <v>0</v>
      </c>
      <c r="CP27" s="257">
        <v>0</v>
      </c>
      <c r="CQ27" s="225">
        <v>0</v>
      </c>
      <c r="CR27" s="257">
        <v>0</v>
      </c>
      <c r="CS27" s="225">
        <v>0</v>
      </c>
      <c r="CT27" s="258">
        <v>0</v>
      </c>
      <c r="CU27" s="256"/>
      <c r="CV27" s="261" t="s">
        <v>144</v>
      </c>
      <c r="CW27" s="228">
        <v>28</v>
      </c>
      <c r="CX27" s="223">
        <v>0</v>
      </c>
      <c r="CY27" s="257">
        <v>0</v>
      </c>
      <c r="CZ27" s="225">
        <v>0</v>
      </c>
      <c r="DA27" s="257">
        <v>0</v>
      </c>
      <c r="DB27" s="225">
        <v>0</v>
      </c>
      <c r="DC27" s="258">
        <v>0</v>
      </c>
      <c r="DD27" s="256"/>
      <c r="DE27" s="207" t="s">
        <v>144</v>
      </c>
      <c r="DF27" s="228">
        <v>28</v>
      </c>
      <c r="DG27" s="223">
        <v>0</v>
      </c>
      <c r="DH27" s="257">
        <v>0</v>
      </c>
      <c r="DI27" s="225">
        <v>0</v>
      </c>
      <c r="DJ27" s="257">
        <v>0</v>
      </c>
      <c r="DK27" s="225">
        <v>0</v>
      </c>
      <c r="DL27" s="258">
        <v>0</v>
      </c>
      <c r="DM27" s="256"/>
      <c r="DN27" s="207" t="s">
        <v>144</v>
      </c>
      <c r="DO27" s="228">
        <v>28</v>
      </c>
      <c r="DP27" s="223">
        <v>0</v>
      </c>
      <c r="DQ27" s="257">
        <v>0</v>
      </c>
      <c r="DR27" s="225">
        <v>0</v>
      </c>
      <c r="DS27" s="257">
        <v>0</v>
      </c>
      <c r="DT27" s="225">
        <v>0</v>
      </c>
      <c r="DU27" s="258">
        <v>0</v>
      </c>
      <c r="DV27" s="256"/>
      <c r="DW27" s="207" t="s">
        <v>144</v>
      </c>
      <c r="DX27" s="228">
        <v>28</v>
      </c>
      <c r="DY27" s="223">
        <v>0</v>
      </c>
      <c r="DZ27" s="257">
        <v>0</v>
      </c>
      <c r="EA27" s="225">
        <v>0</v>
      </c>
      <c r="EB27" s="257">
        <v>0</v>
      </c>
      <c r="EC27" s="225">
        <v>0</v>
      </c>
      <c r="ED27" s="258">
        <v>0</v>
      </c>
      <c r="EE27" s="256"/>
      <c r="EF27" s="207" t="s">
        <v>144</v>
      </c>
      <c r="EG27" s="228">
        <v>28</v>
      </c>
      <c r="EH27" s="223">
        <v>0</v>
      </c>
      <c r="EI27" s="257">
        <v>0</v>
      </c>
      <c r="EJ27" s="225">
        <v>0</v>
      </c>
      <c r="EK27" s="257">
        <v>0</v>
      </c>
      <c r="EL27" s="225">
        <v>0</v>
      </c>
      <c r="EM27" s="258">
        <v>0</v>
      </c>
      <c r="EN27" s="256"/>
      <c r="EO27" s="207" t="s">
        <v>144</v>
      </c>
      <c r="EP27" s="228">
        <v>28</v>
      </c>
      <c r="EQ27" s="223">
        <v>0</v>
      </c>
      <c r="ER27" s="257">
        <v>0</v>
      </c>
      <c r="ES27" s="225">
        <v>0</v>
      </c>
      <c r="ET27" s="257">
        <v>0</v>
      </c>
      <c r="EU27" s="225">
        <v>0</v>
      </c>
      <c r="EV27" s="258">
        <v>0</v>
      </c>
      <c r="EW27" s="256"/>
      <c r="EX27" s="207" t="s">
        <v>144</v>
      </c>
      <c r="EY27" s="228">
        <v>28</v>
      </c>
      <c r="EZ27" s="223">
        <v>0</v>
      </c>
      <c r="FA27" s="257">
        <v>0</v>
      </c>
      <c r="FB27" s="225">
        <v>0</v>
      </c>
      <c r="FC27" s="257">
        <v>0</v>
      </c>
      <c r="FD27" s="225">
        <v>0</v>
      </c>
      <c r="FE27" s="258">
        <v>0</v>
      </c>
      <c r="FF27" s="256"/>
      <c r="FG27" s="207" t="s">
        <v>144</v>
      </c>
      <c r="FH27" s="228">
        <v>28</v>
      </c>
      <c r="FI27" s="223">
        <v>0</v>
      </c>
      <c r="FJ27" s="257">
        <v>0</v>
      </c>
      <c r="FK27" s="225">
        <v>0</v>
      </c>
      <c r="FL27" s="257">
        <v>0</v>
      </c>
      <c r="FM27" s="225">
        <v>0</v>
      </c>
      <c r="FN27" s="258">
        <v>0</v>
      </c>
      <c r="FO27" s="256"/>
      <c r="FP27" s="207" t="s">
        <v>144</v>
      </c>
      <c r="FQ27" s="228">
        <v>28</v>
      </c>
      <c r="FR27" s="223">
        <v>0</v>
      </c>
      <c r="FS27" s="257">
        <v>0</v>
      </c>
      <c r="FT27" s="225">
        <v>0</v>
      </c>
      <c r="FU27" s="257">
        <v>0</v>
      </c>
      <c r="FV27" s="225">
        <v>0</v>
      </c>
      <c r="FW27" s="258">
        <v>0</v>
      </c>
      <c r="FX27" s="256"/>
      <c r="FY27" s="207" t="s">
        <v>144</v>
      </c>
      <c r="FZ27" s="228">
        <v>28</v>
      </c>
      <c r="GA27" s="223">
        <v>0</v>
      </c>
      <c r="GB27" s="257">
        <v>0</v>
      </c>
      <c r="GC27" s="225">
        <v>0</v>
      </c>
      <c r="GD27" s="257">
        <v>0</v>
      </c>
      <c r="GE27" s="225">
        <v>0</v>
      </c>
      <c r="GF27" s="258">
        <v>0</v>
      </c>
      <c r="GG27" s="256"/>
      <c r="GH27" s="207" t="s">
        <v>144</v>
      </c>
      <c r="GI27" s="228">
        <v>28</v>
      </c>
      <c r="GJ27" s="223">
        <v>0</v>
      </c>
      <c r="GK27" s="257">
        <v>0</v>
      </c>
      <c r="GL27" s="225">
        <v>0</v>
      </c>
      <c r="GM27" s="257">
        <v>0</v>
      </c>
      <c r="GN27" s="225">
        <v>0</v>
      </c>
      <c r="GO27" s="258">
        <v>0</v>
      </c>
      <c r="GP27" s="256"/>
      <c r="GQ27" s="207" t="s">
        <v>144</v>
      </c>
      <c r="GR27" s="228">
        <v>28</v>
      </c>
      <c r="GS27" s="223">
        <v>0</v>
      </c>
      <c r="GT27" s="257">
        <v>0</v>
      </c>
      <c r="GU27" s="225">
        <v>0</v>
      </c>
      <c r="GV27" s="257">
        <v>0</v>
      </c>
      <c r="GW27" s="225">
        <v>0</v>
      </c>
      <c r="GX27" s="258">
        <v>0</v>
      </c>
      <c r="GY27" s="256"/>
      <c r="GZ27" s="207" t="s">
        <v>144</v>
      </c>
      <c r="HA27" s="228">
        <v>28</v>
      </c>
      <c r="HB27" s="223">
        <v>0</v>
      </c>
      <c r="HC27" s="257">
        <v>0</v>
      </c>
      <c r="HD27" s="225">
        <v>0</v>
      </c>
      <c r="HE27" s="257">
        <v>0</v>
      </c>
      <c r="HF27" s="225">
        <v>0</v>
      </c>
      <c r="HG27" s="258">
        <v>0</v>
      </c>
      <c r="HH27" s="256"/>
      <c r="HI27" s="207" t="s">
        <v>144</v>
      </c>
      <c r="HJ27" s="228">
        <v>28</v>
      </c>
      <c r="HK27" s="223">
        <v>0</v>
      </c>
      <c r="HL27" s="257">
        <v>0</v>
      </c>
      <c r="HM27" s="225">
        <v>0</v>
      </c>
      <c r="HN27" s="257">
        <v>0</v>
      </c>
      <c r="HO27" s="225">
        <v>0</v>
      </c>
      <c r="HP27" s="258">
        <v>0</v>
      </c>
      <c r="HQ27" s="256"/>
      <c r="HR27" s="207" t="s">
        <v>144</v>
      </c>
      <c r="HS27" s="228">
        <v>28</v>
      </c>
      <c r="HT27" s="223">
        <v>0</v>
      </c>
      <c r="HU27" s="257">
        <v>0</v>
      </c>
      <c r="HV27" s="225">
        <v>0</v>
      </c>
      <c r="HW27" s="257">
        <v>0</v>
      </c>
      <c r="HX27" s="225">
        <v>0</v>
      </c>
      <c r="HY27" s="258">
        <v>0</v>
      </c>
      <c r="HZ27" s="256"/>
      <c r="IA27" s="207" t="s">
        <v>144</v>
      </c>
    </row>
    <row r="28" spans="1:235" s="227" customFormat="1" hidden="1" x14ac:dyDescent="0.25">
      <c r="B28" s="228">
        <v>29</v>
      </c>
      <c r="C28" s="223">
        <v>0</v>
      </c>
      <c r="D28" s="224">
        <v>0</v>
      </c>
      <c r="E28" s="225">
        <v>0</v>
      </c>
      <c r="F28" s="224">
        <v>0</v>
      </c>
      <c r="G28" s="225">
        <v>0</v>
      </c>
      <c r="H28" s="226">
        <v>0</v>
      </c>
      <c r="I28" s="256"/>
      <c r="J28" s="207" t="s">
        <v>144</v>
      </c>
      <c r="K28" s="228">
        <v>29</v>
      </c>
      <c r="L28" s="223">
        <v>0</v>
      </c>
      <c r="M28" s="257">
        <v>0</v>
      </c>
      <c r="N28" s="225">
        <v>0</v>
      </c>
      <c r="O28" s="257">
        <v>0</v>
      </c>
      <c r="P28" s="225">
        <v>0</v>
      </c>
      <c r="Q28" s="258">
        <v>0</v>
      </c>
      <c r="R28" s="256"/>
      <c r="S28" s="207" t="s">
        <v>144</v>
      </c>
      <c r="T28" s="228">
        <v>29</v>
      </c>
      <c r="U28" s="223">
        <v>0</v>
      </c>
      <c r="V28" s="257">
        <v>0</v>
      </c>
      <c r="W28" s="225">
        <v>0</v>
      </c>
      <c r="X28" s="257">
        <v>0</v>
      </c>
      <c r="Y28" s="225">
        <v>0</v>
      </c>
      <c r="Z28" s="258">
        <v>0</v>
      </c>
      <c r="AA28" s="256"/>
      <c r="AB28" s="207" t="s">
        <v>144</v>
      </c>
      <c r="AC28" s="228">
        <v>29</v>
      </c>
      <c r="AD28" s="223">
        <v>0</v>
      </c>
      <c r="AE28" s="257">
        <v>0</v>
      </c>
      <c r="AF28" s="225">
        <v>0</v>
      </c>
      <c r="AG28" s="257">
        <v>0</v>
      </c>
      <c r="AH28" s="225">
        <v>0</v>
      </c>
      <c r="AI28" s="258">
        <v>0</v>
      </c>
      <c r="AJ28" s="256"/>
      <c r="AK28" s="207" t="s">
        <v>144</v>
      </c>
      <c r="AL28" s="228">
        <v>29</v>
      </c>
      <c r="AM28" s="223">
        <v>0</v>
      </c>
      <c r="AN28" s="257">
        <v>0</v>
      </c>
      <c r="AO28" s="225">
        <v>0</v>
      </c>
      <c r="AP28" s="257">
        <v>0</v>
      </c>
      <c r="AQ28" s="225">
        <v>0</v>
      </c>
      <c r="AR28" s="258">
        <v>0</v>
      </c>
      <c r="AS28" s="256"/>
      <c r="AT28" s="207" t="s">
        <v>144</v>
      </c>
      <c r="AU28" s="228">
        <v>29</v>
      </c>
      <c r="AV28" s="223">
        <v>0</v>
      </c>
      <c r="AW28" s="257">
        <v>0</v>
      </c>
      <c r="AX28" s="225">
        <v>0</v>
      </c>
      <c r="AY28" s="257">
        <v>0</v>
      </c>
      <c r="AZ28" s="225">
        <v>0</v>
      </c>
      <c r="BA28" s="258">
        <v>0</v>
      </c>
      <c r="BB28" s="256"/>
      <c r="BC28" s="207" t="s">
        <v>144</v>
      </c>
      <c r="BD28" s="228">
        <v>29</v>
      </c>
      <c r="BE28" s="223">
        <v>0</v>
      </c>
      <c r="BF28" s="257">
        <v>0</v>
      </c>
      <c r="BG28" s="225">
        <v>0</v>
      </c>
      <c r="BH28" s="257">
        <v>0</v>
      </c>
      <c r="BI28" s="225">
        <v>0</v>
      </c>
      <c r="BJ28" s="258">
        <v>0</v>
      </c>
      <c r="BK28" s="256"/>
      <c r="BL28" s="207" t="s">
        <v>144</v>
      </c>
      <c r="BM28" s="228">
        <v>29</v>
      </c>
      <c r="BN28" s="223">
        <v>0</v>
      </c>
      <c r="BO28" s="257">
        <v>0</v>
      </c>
      <c r="BP28" s="225">
        <v>0</v>
      </c>
      <c r="BQ28" s="257">
        <v>0</v>
      </c>
      <c r="BR28" s="225">
        <v>0</v>
      </c>
      <c r="BS28" s="258">
        <v>0</v>
      </c>
      <c r="BT28" s="256"/>
      <c r="BU28" s="207" t="s">
        <v>144</v>
      </c>
      <c r="BV28" s="228">
        <v>29</v>
      </c>
      <c r="BW28" s="223">
        <v>0</v>
      </c>
      <c r="BX28" s="257">
        <v>0</v>
      </c>
      <c r="BY28" s="225">
        <v>0</v>
      </c>
      <c r="BZ28" s="257">
        <v>0</v>
      </c>
      <c r="CA28" s="225">
        <v>0</v>
      </c>
      <c r="CB28" s="258">
        <v>0</v>
      </c>
      <c r="CC28" s="256"/>
      <c r="CD28" s="207" t="s">
        <v>144</v>
      </c>
      <c r="CE28" s="228">
        <v>29</v>
      </c>
      <c r="CF28" s="223">
        <v>0</v>
      </c>
      <c r="CG28" s="257">
        <v>0</v>
      </c>
      <c r="CH28" s="225">
        <v>0</v>
      </c>
      <c r="CI28" s="257">
        <v>0</v>
      </c>
      <c r="CJ28" s="225">
        <v>0</v>
      </c>
      <c r="CK28" s="258">
        <v>0</v>
      </c>
      <c r="CL28" s="260"/>
      <c r="CM28" s="207" t="s">
        <v>144</v>
      </c>
      <c r="CN28" s="228">
        <v>29</v>
      </c>
      <c r="CO28" s="223">
        <v>0</v>
      </c>
      <c r="CP28" s="257">
        <v>0</v>
      </c>
      <c r="CQ28" s="225">
        <v>0</v>
      </c>
      <c r="CR28" s="257">
        <v>0</v>
      </c>
      <c r="CS28" s="225">
        <v>0</v>
      </c>
      <c r="CT28" s="258">
        <v>0</v>
      </c>
      <c r="CU28" s="256"/>
      <c r="CV28" s="261" t="s">
        <v>144</v>
      </c>
      <c r="CW28" s="228">
        <v>29</v>
      </c>
      <c r="CX28" s="223">
        <v>0</v>
      </c>
      <c r="CY28" s="257">
        <v>0</v>
      </c>
      <c r="CZ28" s="225">
        <v>0</v>
      </c>
      <c r="DA28" s="257">
        <v>0</v>
      </c>
      <c r="DB28" s="225">
        <v>0</v>
      </c>
      <c r="DC28" s="258">
        <v>0</v>
      </c>
      <c r="DD28" s="256"/>
      <c r="DE28" s="207" t="s">
        <v>144</v>
      </c>
      <c r="DF28" s="228">
        <v>29</v>
      </c>
      <c r="DG28" s="223">
        <v>0</v>
      </c>
      <c r="DH28" s="257">
        <v>0</v>
      </c>
      <c r="DI28" s="225">
        <v>0</v>
      </c>
      <c r="DJ28" s="257">
        <v>0</v>
      </c>
      <c r="DK28" s="225">
        <v>0</v>
      </c>
      <c r="DL28" s="258">
        <v>0</v>
      </c>
      <c r="DM28" s="256"/>
      <c r="DN28" s="207" t="s">
        <v>144</v>
      </c>
      <c r="DO28" s="228">
        <v>29</v>
      </c>
      <c r="DP28" s="223">
        <v>0</v>
      </c>
      <c r="DQ28" s="257">
        <v>0</v>
      </c>
      <c r="DR28" s="225">
        <v>0</v>
      </c>
      <c r="DS28" s="257">
        <v>0</v>
      </c>
      <c r="DT28" s="225">
        <v>0</v>
      </c>
      <c r="DU28" s="258">
        <v>0</v>
      </c>
      <c r="DV28" s="256"/>
      <c r="DW28" s="207" t="s">
        <v>144</v>
      </c>
      <c r="DX28" s="228">
        <v>29</v>
      </c>
      <c r="DY28" s="223">
        <v>0</v>
      </c>
      <c r="DZ28" s="257">
        <v>0</v>
      </c>
      <c r="EA28" s="225">
        <v>0</v>
      </c>
      <c r="EB28" s="257">
        <v>0</v>
      </c>
      <c r="EC28" s="225">
        <v>0</v>
      </c>
      <c r="ED28" s="258">
        <v>0</v>
      </c>
      <c r="EE28" s="256"/>
      <c r="EF28" s="207" t="s">
        <v>144</v>
      </c>
      <c r="EG28" s="228">
        <v>29</v>
      </c>
      <c r="EH28" s="223">
        <v>0</v>
      </c>
      <c r="EI28" s="257">
        <v>0</v>
      </c>
      <c r="EJ28" s="225">
        <v>0</v>
      </c>
      <c r="EK28" s="257">
        <v>0</v>
      </c>
      <c r="EL28" s="225">
        <v>0</v>
      </c>
      <c r="EM28" s="258">
        <v>0</v>
      </c>
      <c r="EN28" s="256"/>
      <c r="EO28" s="207" t="s">
        <v>144</v>
      </c>
      <c r="EP28" s="228">
        <v>29</v>
      </c>
      <c r="EQ28" s="223">
        <v>0</v>
      </c>
      <c r="ER28" s="257">
        <v>0</v>
      </c>
      <c r="ES28" s="225">
        <v>0</v>
      </c>
      <c r="ET28" s="257">
        <v>0</v>
      </c>
      <c r="EU28" s="225">
        <v>0</v>
      </c>
      <c r="EV28" s="258">
        <v>0</v>
      </c>
      <c r="EW28" s="256"/>
      <c r="EX28" s="207" t="s">
        <v>144</v>
      </c>
      <c r="EY28" s="228">
        <v>29</v>
      </c>
      <c r="EZ28" s="223">
        <v>0</v>
      </c>
      <c r="FA28" s="257">
        <v>0</v>
      </c>
      <c r="FB28" s="225">
        <v>0</v>
      </c>
      <c r="FC28" s="257">
        <v>0</v>
      </c>
      <c r="FD28" s="225">
        <v>0</v>
      </c>
      <c r="FE28" s="258">
        <v>0</v>
      </c>
      <c r="FF28" s="256"/>
      <c r="FG28" s="207" t="s">
        <v>144</v>
      </c>
      <c r="FH28" s="228">
        <v>29</v>
      </c>
      <c r="FI28" s="223">
        <v>0</v>
      </c>
      <c r="FJ28" s="257">
        <v>0</v>
      </c>
      <c r="FK28" s="225">
        <v>0</v>
      </c>
      <c r="FL28" s="257">
        <v>0</v>
      </c>
      <c r="FM28" s="225">
        <v>0</v>
      </c>
      <c r="FN28" s="258">
        <v>0</v>
      </c>
      <c r="FO28" s="256"/>
      <c r="FP28" s="207" t="s">
        <v>144</v>
      </c>
      <c r="FQ28" s="228">
        <v>29</v>
      </c>
      <c r="FR28" s="223">
        <v>0</v>
      </c>
      <c r="FS28" s="257">
        <v>0</v>
      </c>
      <c r="FT28" s="225">
        <v>0</v>
      </c>
      <c r="FU28" s="257">
        <v>0</v>
      </c>
      <c r="FV28" s="225">
        <v>0</v>
      </c>
      <c r="FW28" s="258">
        <v>0</v>
      </c>
      <c r="FX28" s="256"/>
      <c r="FY28" s="207" t="s">
        <v>144</v>
      </c>
      <c r="FZ28" s="228">
        <v>29</v>
      </c>
      <c r="GA28" s="223">
        <v>0</v>
      </c>
      <c r="GB28" s="257">
        <v>0</v>
      </c>
      <c r="GC28" s="225">
        <v>0</v>
      </c>
      <c r="GD28" s="257">
        <v>0</v>
      </c>
      <c r="GE28" s="225">
        <v>0</v>
      </c>
      <c r="GF28" s="258">
        <v>0</v>
      </c>
      <c r="GG28" s="256"/>
      <c r="GH28" s="207" t="s">
        <v>144</v>
      </c>
      <c r="GI28" s="228">
        <v>29</v>
      </c>
      <c r="GJ28" s="223">
        <v>0</v>
      </c>
      <c r="GK28" s="257">
        <v>0</v>
      </c>
      <c r="GL28" s="225">
        <v>0</v>
      </c>
      <c r="GM28" s="257">
        <v>0</v>
      </c>
      <c r="GN28" s="225">
        <v>0</v>
      </c>
      <c r="GO28" s="258">
        <v>0</v>
      </c>
      <c r="GP28" s="256"/>
      <c r="GQ28" s="207" t="s">
        <v>144</v>
      </c>
      <c r="GR28" s="228">
        <v>29</v>
      </c>
      <c r="GS28" s="223">
        <v>0</v>
      </c>
      <c r="GT28" s="257">
        <v>0</v>
      </c>
      <c r="GU28" s="225">
        <v>0</v>
      </c>
      <c r="GV28" s="257">
        <v>0</v>
      </c>
      <c r="GW28" s="225">
        <v>0</v>
      </c>
      <c r="GX28" s="258">
        <v>0</v>
      </c>
      <c r="GY28" s="256"/>
      <c r="GZ28" s="207" t="s">
        <v>144</v>
      </c>
      <c r="HA28" s="228">
        <v>29</v>
      </c>
      <c r="HB28" s="223">
        <v>0</v>
      </c>
      <c r="HC28" s="257">
        <v>0</v>
      </c>
      <c r="HD28" s="225">
        <v>0</v>
      </c>
      <c r="HE28" s="257">
        <v>0</v>
      </c>
      <c r="HF28" s="225">
        <v>0</v>
      </c>
      <c r="HG28" s="258">
        <v>0</v>
      </c>
      <c r="HH28" s="256"/>
      <c r="HI28" s="207" t="s">
        <v>144</v>
      </c>
      <c r="HJ28" s="228">
        <v>29</v>
      </c>
      <c r="HK28" s="223">
        <v>0</v>
      </c>
      <c r="HL28" s="257">
        <v>0</v>
      </c>
      <c r="HM28" s="225">
        <v>0</v>
      </c>
      <c r="HN28" s="257">
        <v>0</v>
      </c>
      <c r="HO28" s="225">
        <v>0</v>
      </c>
      <c r="HP28" s="258">
        <v>0</v>
      </c>
      <c r="HQ28" s="256"/>
      <c r="HR28" s="207" t="s">
        <v>144</v>
      </c>
      <c r="HS28" s="228">
        <v>29</v>
      </c>
      <c r="HT28" s="223">
        <v>0</v>
      </c>
      <c r="HU28" s="257">
        <v>0</v>
      </c>
      <c r="HV28" s="225">
        <v>0</v>
      </c>
      <c r="HW28" s="257">
        <v>0</v>
      </c>
      <c r="HX28" s="225">
        <v>0</v>
      </c>
      <c r="HY28" s="258">
        <v>0</v>
      </c>
      <c r="HZ28" s="256"/>
      <c r="IA28" s="207" t="s">
        <v>144</v>
      </c>
    </row>
    <row r="29" spans="1:235" s="227" customFormat="1" hidden="1" x14ac:dyDescent="0.25">
      <c r="B29" s="228">
        <v>33</v>
      </c>
      <c r="C29" s="223"/>
      <c r="D29" s="224"/>
      <c r="E29" s="225"/>
      <c r="F29" s="224"/>
      <c r="G29" s="225"/>
      <c r="H29" s="226"/>
      <c r="I29" s="256"/>
      <c r="J29" s="207" t="s">
        <v>144</v>
      </c>
      <c r="K29" s="228">
        <v>33</v>
      </c>
      <c r="L29" s="223"/>
      <c r="M29" s="257"/>
      <c r="N29" s="225"/>
      <c r="O29" s="257"/>
      <c r="P29" s="225"/>
      <c r="Q29" s="258"/>
      <c r="R29" s="256"/>
      <c r="S29" s="207" t="s">
        <v>144</v>
      </c>
      <c r="T29" s="228">
        <v>33</v>
      </c>
      <c r="U29" s="223"/>
      <c r="V29" s="257"/>
      <c r="W29" s="225"/>
      <c r="X29" s="257"/>
      <c r="Y29" s="225"/>
      <c r="Z29" s="258"/>
      <c r="AA29" s="256"/>
      <c r="AB29" s="207" t="s">
        <v>144</v>
      </c>
      <c r="AC29" s="228">
        <v>33</v>
      </c>
      <c r="AD29" s="223"/>
      <c r="AE29" s="257"/>
      <c r="AF29" s="225"/>
      <c r="AG29" s="257"/>
      <c r="AH29" s="225"/>
      <c r="AI29" s="258"/>
      <c r="AJ29" s="256"/>
      <c r="AK29" s="207" t="s">
        <v>144</v>
      </c>
      <c r="AL29" s="228">
        <v>33</v>
      </c>
      <c r="AM29" s="223"/>
      <c r="AN29" s="257"/>
      <c r="AO29" s="225"/>
      <c r="AP29" s="257"/>
      <c r="AQ29" s="225"/>
      <c r="AR29" s="258"/>
      <c r="AS29" s="256"/>
      <c r="AT29" s="207" t="s">
        <v>144</v>
      </c>
      <c r="AU29" s="228">
        <v>33</v>
      </c>
      <c r="AV29" s="223"/>
      <c r="AW29" s="257"/>
      <c r="AX29" s="225"/>
      <c r="AY29" s="257"/>
      <c r="AZ29" s="225"/>
      <c r="BA29" s="258"/>
      <c r="BB29" s="256"/>
      <c r="BC29" s="207" t="s">
        <v>144</v>
      </c>
      <c r="BD29" s="228">
        <v>30</v>
      </c>
      <c r="BE29" s="223"/>
      <c r="BF29" s="257"/>
      <c r="BG29" s="225"/>
      <c r="BH29" s="257"/>
      <c r="BI29" s="225"/>
      <c r="BJ29" s="258"/>
      <c r="BK29" s="256"/>
      <c r="BL29" s="207" t="s">
        <v>144</v>
      </c>
      <c r="BM29" s="228">
        <v>30</v>
      </c>
      <c r="BN29" s="223"/>
      <c r="BO29" s="257"/>
      <c r="BP29" s="225"/>
      <c r="BQ29" s="257"/>
      <c r="BR29" s="225"/>
      <c r="BS29" s="258"/>
      <c r="BT29" s="256"/>
      <c r="BU29" s="207" t="s">
        <v>144</v>
      </c>
      <c r="BV29" s="228">
        <v>33</v>
      </c>
      <c r="BW29" s="223"/>
      <c r="BX29" s="257"/>
      <c r="BY29" s="225"/>
      <c r="BZ29" s="257"/>
      <c r="CA29" s="225"/>
      <c r="CB29" s="258"/>
      <c r="CC29" s="256"/>
      <c r="CD29" s="207" t="s">
        <v>144</v>
      </c>
      <c r="CE29" s="228">
        <v>33</v>
      </c>
      <c r="CF29" s="223"/>
      <c r="CG29" s="257"/>
      <c r="CH29" s="225"/>
      <c r="CI29" s="257"/>
      <c r="CJ29" s="225"/>
      <c r="CK29" s="258"/>
      <c r="CL29" s="260"/>
      <c r="CM29" s="207" t="s">
        <v>144</v>
      </c>
      <c r="CN29" s="228">
        <v>33</v>
      </c>
      <c r="CO29" s="223"/>
      <c r="CP29" s="257"/>
      <c r="CQ29" s="225"/>
      <c r="CR29" s="257"/>
      <c r="CS29" s="225"/>
      <c r="CT29" s="258"/>
      <c r="CU29" s="256"/>
      <c r="CV29" s="261" t="s">
        <v>144</v>
      </c>
      <c r="CW29" s="228">
        <v>33</v>
      </c>
      <c r="CX29" s="223"/>
      <c r="CY29" s="257"/>
      <c r="CZ29" s="225"/>
      <c r="DA29" s="257"/>
      <c r="DB29" s="225"/>
      <c r="DC29" s="258"/>
      <c r="DD29" s="256"/>
      <c r="DE29" s="207" t="s">
        <v>144</v>
      </c>
      <c r="DF29" s="228">
        <v>33</v>
      </c>
      <c r="DG29" s="223"/>
      <c r="DH29" s="257"/>
      <c r="DI29" s="225"/>
      <c r="DJ29" s="257"/>
      <c r="DK29" s="225"/>
      <c r="DL29" s="258"/>
      <c r="DM29" s="256"/>
      <c r="DN29" s="207" t="s">
        <v>144</v>
      </c>
      <c r="DO29" s="228">
        <v>33</v>
      </c>
      <c r="DP29" s="223"/>
      <c r="DQ29" s="257"/>
      <c r="DR29" s="225"/>
      <c r="DS29" s="257"/>
      <c r="DT29" s="225"/>
      <c r="DU29" s="258"/>
      <c r="DV29" s="256"/>
      <c r="DW29" s="207" t="s">
        <v>144</v>
      </c>
      <c r="DX29" s="228">
        <v>33</v>
      </c>
      <c r="DY29" s="223"/>
      <c r="DZ29" s="257"/>
      <c r="EA29" s="225"/>
      <c r="EB29" s="257"/>
      <c r="EC29" s="225"/>
      <c r="ED29" s="258"/>
      <c r="EE29" s="256"/>
      <c r="EF29" s="207" t="s">
        <v>144</v>
      </c>
      <c r="EG29" s="228">
        <v>33</v>
      </c>
      <c r="EH29" s="223"/>
      <c r="EI29" s="257"/>
      <c r="EJ29" s="225"/>
      <c r="EK29" s="257"/>
      <c r="EL29" s="225"/>
      <c r="EM29" s="258"/>
      <c r="EN29" s="256"/>
      <c r="EO29" s="207" t="s">
        <v>144</v>
      </c>
      <c r="EP29" s="228">
        <v>33</v>
      </c>
      <c r="EQ29" s="223"/>
      <c r="ER29" s="257"/>
      <c r="ES29" s="225"/>
      <c r="ET29" s="257"/>
      <c r="EU29" s="225"/>
      <c r="EV29" s="258"/>
      <c r="EW29" s="256"/>
      <c r="EX29" s="207" t="s">
        <v>144</v>
      </c>
      <c r="EY29" s="228">
        <v>33</v>
      </c>
      <c r="EZ29" s="223"/>
      <c r="FA29" s="257"/>
      <c r="FB29" s="225"/>
      <c r="FC29" s="257"/>
      <c r="FD29" s="225"/>
      <c r="FE29" s="258"/>
      <c r="FF29" s="256"/>
      <c r="FG29" s="207" t="s">
        <v>144</v>
      </c>
      <c r="FH29" s="228">
        <v>33</v>
      </c>
      <c r="FI29" s="223"/>
      <c r="FJ29" s="257"/>
      <c r="FK29" s="225"/>
      <c r="FL29" s="257"/>
      <c r="FM29" s="225"/>
      <c r="FN29" s="258"/>
      <c r="FO29" s="256"/>
      <c r="FP29" s="207" t="s">
        <v>144</v>
      </c>
      <c r="FQ29" s="228">
        <v>33</v>
      </c>
      <c r="FR29" s="223"/>
      <c r="FS29" s="257"/>
      <c r="FT29" s="225"/>
      <c r="FU29" s="257"/>
      <c r="FV29" s="225"/>
      <c r="FW29" s="258"/>
      <c r="FX29" s="256"/>
      <c r="FY29" s="207" t="s">
        <v>144</v>
      </c>
      <c r="FZ29" s="228">
        <v>33</v>
      </c>
      <c r="GA29" s="223"/>
      <c r="GB29" s="257"/>
      <c r="GC29" s="225"/>
      <c r="GD29" s="257"/>
      <c r="GE29" s="225"/>
      <c r="GF29" s="258"/>
      <c r="GG29" s="256"/>
      <c r="GH29" s="207" t="s">
        <v>144</v>
      </c>
      <c r="GI29" s="228">
        <v>33</v>
      </c>
      <c r="GJ29" s="223"/>
      <c r="GK29" s="257"/>
      <c r="GL29" s="225"/>
      <c r="GM29" s="257"/>
      <c r="GN29" s="225"/>
      <c r="GO29" s="258"/>
      <c r="GP29" s="256"/>
      <c r="GQ29" s="207" t="s">
        <v>144</v>
      </c>
      <c r="GR29" s="228">
        <v>33</v>
      </c>
      <c r="GS29" s="223"/>
      <c r="GT29" s="257"/>
      <c r="GU29" s="225"/>
      <c r="GV29" s="257"/>
      <c r="GW29" s="225"/>
      <c r="GX29" s="258"/>
      <c r="GY29" s="256"/>
      <c r="GZ29" s="207" t="s">
        <v>144</v>
      </c>
      <c r="HA29" s="228">
        <v>33</v>
      </c>
      <c r="HB29" s="223"/>
      <c r="HC29" s="257"/>
      <c r="HD29" s="225"/>
      <c r="HE29" s="257"/>
      <c r="HF29" s="225"/>
      <c r="HG29" s="258"/>
      <c r="HH29" s="256"/>
      <c r="HI29" s="207" t="s">
        <v>144</v>
      </c>
      <c r="HJ29" s="228">
        <v>33</v>
      </c>
      <c r="HK29" s="223"/>
      <c r="HL29" s="257"/>
      <c r="HM29" s="225"/>
      <c r="HN29" s="257"/>
      <c r="HO29" s="225"/>
      <c r="HP29" s="258"/>
      <c r="HQ29" s="256"/>
      <c r="HR29" s="207" t="s">
        <v>144</v>
      </c>
      <c r="HS29" s="228">
        <v>33</v>
      </c>
      <c r="HT29" s="223"/>
      <c r="HU29" s="257"/>
      <c r="HV29" s="225"/>
      <c r="HW29" s="257"/>
      <c r="HX29" s="225"/>
      <c r="HY29" s="258"/>
      <c r="HZ29" s="256"/>
      <c r="IA29" s="207" t="s">
        <v>144</v>
      </c>
    </row>
    <row r="30" spans="1:235" s="227" customFormat="1" hidden="1" x14ac:dyDescent="0.25">
      <c r="B30" s="228">
        <v>34</v>
      </c>
      <c r="C30" s="223"/>
      <c r="D30" s="224"/>
      <c r="E30" s="225"/>
      <c r="F30" s="224"/>
      <c r="G30" s="225"/>
      <c r="H30" s="226"/>
      <c r="I30" s="256"/>
      <c r="J30" s="207" t="s">
        <v>144</v>
      </c>
      <c r="K30" s="228">
        <v>34</v>
      </c>
      <c r="L30" s="223"/>
      <c r="M30" s="257"/>
      <c r="N30" s="225"/>
      <c r="O30" s="257"/>
      <c r="P30" s="225"/>
      <c r="Q30" s="258"/>
      <c r="R30" s="256"/>
      <c r="S30" s="207" t="s">
        <v>144</v>
      </c>
      <c r="T30" s="228">
        <v>34</v>
      </c>
      <c r="U30" s="223"/>
      <c r="V30" s="257"/>
      <c r="W30" s="225"/>
      <c r="X30" s="257"/>
      <c r="Y30" s="225"/>
      <c r="Z30" s="258"/>
      <c r="AA30" s="256"/>
      <c r="AB30" s="207" t="s">
        <v>144</v>
      </c>
      <c r="AC30" s="228">
        <v>34</v>
      </c>
      <c r="AD30" s="223"/>
      <c r="AE30" s="257"/>
      <c r="AF30" s="225"/>
      <c r="AG30" s="257"/>
      <c r="AH30" s="225"/>
      <c r="AI30" s="258"/>
      <c r="AJ30" s="256"/>
      <c r="AK30" s="207" t="s">
        <v>144</v>
      </c>
      <c r="AL30" s="228">
        <v>34</v>
      </c>
      <c r="AM30" s="223"/>
      <c r="AN30" s="257"/>
      <c r="AO30" s="225"/>
      <c r="AP30" s="257"/>
      <c r="AQ30" s="225"/>
      <c r="AR30" s="258"/>
      <c r="AS30" s="256"/>
      <c r="AT30" s="207" t="s">
        <v>144</v>
      </c>
      <c r="AU30" s="228">
        <v>34</v>
      </c>
      <c r="AV30" s="223"/>
      <c r="AW30" s="257"/>
      <c r="AX30" s="225"/>
      <c r="AY30" s="257"/>
      <c r="AZ30" s="225"/>
      <c r="BA30" s="258"/>
      <c r="BB30" s="256"/>
      <c r="BC30" s="207" t="s">
        <v>144</v>
      </c>
      <c r="BD30" s="228">
        <v>31</v>
      </c>
      <c r="BE30" s="223"/>
      <c r="BF30" s="257"/>
      <c r="BG30" s="225"/>
      <c r="BH30" s="257"/>
      <c r="BI30" s="225"/>
      <c r="BJ30" s="258"/>
      <c r="BK30" s="256"/>
      <c r="BL30" s="207" t="s">
        <v>144</v>
      </c>
      <c r="BM30" s="228">
        <v>31</v>
      </c>
      <c r="BN30" s="223"/>
      <c r="BO30" s="257"/>
      <c r="BP30" s="225"/>
      <c r="BQ30" s="257"/>
      <c r="BR30" s="225"/>
      <c r="BS30" s="258"/>
      <c r="BT30" s="256"/>
      <c r="BU30" s="207" t="s">
        <v>144</v>
      </c>
      <c r="BV30" s="228">
        <v>34</v>
      </c>
      <c r="BW30" s="223"/>
      <c r="BX30" s="257"/>
      <c r="BY30" s="225"/>
      <c r="BZ30" s="257"/>
      <c r="CA30" s="225"/>
      <c r="CB30" s="258"/>
      <c r="CC30" s="256"/>
      <c r="CD30" s="207" t="s">
        <v>144</v>
      </c>
      <c r="CE30" s="228">
        <v>34</v>
      </c>
      <c r="CF30" s="223"/>
      <c r="CG30" s="257"/>
      <c r="CH30" s="225"/>
      <c r="CI30" s="257"/>
      <c r="CJ30" s="225"/>
      <c r="CK30" s="258"/>
      <c r="CL30" s="260"/>
      <c r="CM30" s="207" t="s">
        <v>144</v>
      </c>
      <c r="CN30" s="228">
        <v>34</v>
      </c>
      <c r="CO30" s="223"/>
      <c r="CP30" s="257"/>
      <c r="CQ30" s="225"/>
      <c r="CR30" s="257"/>
      <c r="CS30" s="225"/>
      <c r="CT30" s="258"/>
      <c r="CU30" s="256"/>
      <c r="CV30" s="261" t="s">
        <v>144</v>
      </c>
      <c r="CW30" s="228">
        <v>34</v>
      </c>
      <c r="CX30" s="223"/>
      <c r="CY30" s="257"/>
      <c r="CZ30" s="225"/>
      <c r="DA30" s="257"/>
      <c r="DB30" s="225"/>
      <c r="DC30" s="258"/>
      <c r="DD30" s="256"/>
      <c r="DE30" s="207" t="s">
        <v>144</v>
      </c>
      <c r="DF30" s="228">
        <v>34</v>
      </c>
      <c r="DG30" s="223"/>
      <c r="DH30" s="257"/>
      <c r="DI30" s="225"/>
      <c r="DJ30" s="257"/>
      <c r="DK30" s="225"/>
      <c r="DL30" s="258"/>
      <c r="DM30" s="256"/>
      <c r="DN30" s="207" t="s">
        <v>144</v>
      </c>
      <c r="DO30" s="228">
        <v>34</v>
      </c>
      <c r="DP30" s="223"/>
      <c r="DQ30" s="257"/>
      <c r="DR30" s="225"/>
      <c r="DS30" s="257"/>
      <c r="DT30" s="225"/>
      <c r="DU30" s="258"/>
      <c r="DV30" s="256"/>
      <c r="DW30" s="207" t="s">
        <v>144</v>
      </c>
      <c r="DX30" s="228">
        <v>34</v>
      </c>
      <c r="DY30" s="223"/>
      <c r="DZ30" s="257"/>
      <c r="EA30" s="225"/>
      <c r="EB30" s="257"/>
      <c r="EC30" s="225"/>
      <c r="ED30" s="258"/>
      <c r="EE30" s="256"/>
      <c r="EF30" s="207" t="s">
        <v>144</v>
      </c>
      <c r="EG30" s="228">
        <v>34</v>
      </c>
      <c r="EH30" s="223"/>
      <c r="EI30" s="257"/>
      <c r="EJ30" s="225"/>
      <c r="EK30" s="257"/>
      <c r="EL30" s="225"/>
      <c r="EM30" s="258"/>
      <c r="EN30" s="256"/>
      <c r="EO30" s="207" t="s">
        <v>144</v>
      </c>
      <c r="EP30" s="228">
        <v>34</v>
      </c>
      <c r="EQ30" s="223"/>
      <c r="ER30" s="257"/>
      <c r="ES30" s="225"/>
      <c r="ET30" s="257"/>
      <c r="EU30" s="225"/>
      <c r="EV30" s="258"/>
      <c r="EW30" s="256"/>
      <c r="EX30" s="207" t="s">
        <v>144</v>
      </c>
      <c r="EY30" s="228">
        <v>34</v>
      </c>
      <c r="EZ30" s="223"/>
      <c r="FA30" s="257"/>
      <c r="FB30" s="225"/>
      <c r="FC30" s="257"/>
      <c r="FD30" s="225"/>
      <c r="FE30" s="258"/>
      <c r="FF30" s="256"/>
      <c r="FG30" s="207" t="s">
        <v>144</v>
      </c>
      <c r="FH30" s="228">
        <v>34</v>
      </c>
      <c r="FI30" s="223"/>
      <c r="FJ30" s="257"/>
      <c r="FK30" s="225"/>
      <c r="FL30" s="257"/>
      <c r="FM30" s="225"/>
      <c r="FN30" s="258"/>
      <c r="FO30" s="256"/>
      <c r="FP30" s="207" t="s">
        <v>144</v>
      </c>
      <c r="FQ30" s="228">
        <v>34</v>
      </c>
      <c r="FR30" s="223"/>
      <c r="FS30" s="257"/>
      <c r="FT30" s="225"/>
      <c r="FU30" s="257"/>
      <c r="FV30" s="225"/>
      <c r="FW30" s="258"/>
      <c r="FX30" s="256"/>
      <c r="FY30" s="207" t="s">
        <v>144</v>
      </c>
      <c r="FZ30" s="228">
        <v>34</v>
      </c>
      <c r="GA30" s="223"/>
      <c r="GB30" s="257"/>
      <c r="GC30" s="225"/>
      <c r="GD30" s="257"/>
      <c r="GE30" s="225"/>
      <c r="GF30" s="258"/>
      <c r="GG30" s="256"/>
      <c r="GH30" s="207" t="s">
        <v>144</v>
      </c>
      <c r="GI30" s="228">
        <v>34</v>
      </c>
      <c r="GJ30" s="223"/>
      <c r="GK30" s="257"/>
      <c r="GL30" s="225"/>
      <c r="GM30" s="257"/>
      <c r="GN30" s="225"/>
      <c r="GO30" s="258"/>
      <c r="GP30" s="256"/>
      <c r="GQ30" s="207" t="s">
        <v>144</v>
      </c>
      <c r="GR30" s="228">
        <v>34</v>
      </c>
      <c r="GS30" s="223"/>
      <c r="GT30" s="257"/>
      <c r="GU30" s="225"/>
      <c r="GV30" s="257"/>
      <c r="GW30" s="225"/>
      <c r="GX30" s="258"/>
      <c r="GY30" s="256"/>
      <c r="GZ30" s="207" t="s">
        <v>144</v>
      </c>
      <c r="HA30" s="228">
        <v>34</v>
      </c>
      <c r="HB30" s="223"/>
      <c r="HC30" s="257"/>
      <c r="HD30" s="225"/>
      <c r="HE30" s="257"/>
      <c r="HF30" s="225"/>
      <c r="HG30" s="258"/>
      <c r="HH30" s="256"/>
      <c r="HI30" s="207" t="s">
        <v>144</v>
      </c>
      <c r="HJ30" s="228">
        <v>34</v>
      </c>
      <c r="HK30" s="223"/>
      <c r="HL30" s="257"/>
      <c r="HM30" s="225"/>
      <c r="HN30" s="257"/>
      <c r="HO30" s="225"/>
      <c r="HP30" s="258"/>
      <c r="HQ30" s="256"/>
      <c r="HR30" s="207" t="s">
        <v>144</v>
      </c>
      <c r="HS30" s="228">
        <v>34</v>
      </c>
      <c r="HT30" s="223"/>
      <c r="HU30" s="257"/>
      <c r="HV30" s="225"/>
      <c r="HW30" s="257"/>
      <c r="HX30" s="225"/>
      <c r="HY30" s="258"/>
      <c r="HZ30" s="256"/>
      <c r="IA30" s="207" t="s">
        <v>144</v>
      </c>
    </row>
    <row r="31" spans="1:235" hidden="1" x14ac:dyDescent="0.25"/>
  </sheetData>
  <mergeCells count="185">
    <mergeCell ref="HM24:HN24"/>
    <mergeCell ref="HO24:HP24"/>
    <mergeCell ref="HT24:HU24"/>
    <mergeCell ref="HV24:HW24"/>
    <mergeCell ref="HX24:HY24"/>
    <mergeCell ref="GU24:GV24"/>
    <mergeCell ref="GW24:GX24"/>
    <mergeCell ref="HB24:HC24"/>
    <mergeCell ref="HD24:HE24"/>
    <mergeCell ref="HF24:HG24"/>
    <mergeCell ref="HK24:HL24"/>
    <mergeCell ref="GC24:GD24"/>
    <mergeCell ref="GE24:GF24"/>
    <mergeCell ref="GJ24:GK24"/>
    <mergeCell ref="GL24:GM24"/>
    <mergeCell ref="GN24:GO24"/>
    <mergeCell ref="GS24:GT24"/>
    <mergeCell ref="FK24:FL24"/>
    <mergeCell ref="FM24:FN24"/>
    <mergeCell ref="FR24:FS24"/>
    <mergeCell ref="FT24:FU24"/>
    <mergeCell ref="FV24:FW24"/>
    <mergeCell ref="GA24:GB24"/>
    <mergeCell ref="ES24:ET24"/>
    <mergeCell ref="EU24:EV24"/>
    <mergeCell ref="EZ24:FA24"/>
    <mergeCell ref="FB24:FC24"/>
    <mergeCell ref="FD24:FE24"/>
    <mergeCell ref="FI24:FJ24"/>
    <mergeCell ref="EA24:EB24"/>
    <mergeCell ref="EC24:ED24"/>
    <mergeCell ref="EH24:EI24"/>
    <mergeCell ref="EJ24:EK24"/>
    <mergeCell ref="EL24:EM24"/>
    <mergeCell ref="EQ24:ER24"/>
    <mergeCell ref="DI24:DJ24"/>
    <mergeCell ref="DK24:DL24"/>
    <mergeCell ref="DP24:DQ24"/>
    <mergeCell ref="DR24:DS24"/>
    <mergeCell ref="DT24:DU24"/>
    <mergeCell ref="DY24:DZ24"/>
    <mergeCell ref="CQ24:CR24"/>
    <mergeCell ref="CS24:CT24"/>
    <mergeCell ref="CX24:CY24"/>
    <mergeCell ref="CZ24:DA24"/>
    <mergeCell ref="DB24:DC24"/>
    <mergeCell ref="DG24:DH24"/>
    <mergeCell ref="BY24:BZ24"/>
    <mergeCell ref="CA24:CB24"/>
    <mergeCell ref="CF24:CG24"/>
    <mergeCell ref="CH24:CI24"/>
    <mergeCell ref="CJ24:CK24"/>
    <mergeCell ref="CO24:CP24"/>
    <mergeCell ref="BG24:BH24"/>
    <mergeCell ref="BI24:BJ24"/>
    <mergeCell ref="BN24:BO24"/>
    <mergeCell ref="BP24:BQ24"/>
    <mergeCell ref="BR24:BS24"/>
    <mergeCell ref="BW24:BX24"/>
    <mergeCell ref="AO24:AP24"/>
    <mergeCell ref="AQ24:AR24"/>
    <mergeCell ref="AV24:AW24"/>
    <mergeCell ref="AX24:AY24"/>
    <mergeCell ref="AZ24:BA24"/>
    <mergeCell ref="BE24:BF24"/>
    <mergeCell ref="W24:X24"/>
    <mergeCell ref="Y24:Z24"/>
    <mergeCell ref="AD24:AE24"/>
    <mergeCell ref="AF24:AG24"/>
    <mergeCell ref="AH24:AI24"/>
    <mergeCell ref="AM24:AN24"/>
    <mergeCell ref="HT3:HU3"/>
    <mergeCell ref="HV3:HW3"/>
    <mergeCell ref="HX3:HY3"/>
    <mergeCell ref="C24:D24"/>
    <mergeCell ref="E24:F24"/>
    <mergeCell ref="G24:H24"/>
    <mergeCell ref="L24:M24"/>
    <mergeCell ref="N24:O24"/>
    <mergeCell ref="P24:Q24"/>
    <mergeCell ref="U24:V2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CV2 A4:XFD4">
    <cfRule type="cellIs" dxfId="111" priority="3" operator="equal">
      <formula>"!!!"</formula>
    </cfRule>
  </conditionalFormatting>
  <conditionalFormatting sqref="C6:C19 AD6:AD19 AM6:AM19 AV6:AV19 BE6:BE19 L6:L19 BW6:BW19 CF6:CF19 CO6:CO19 U6:U19 BN6:BN19 E6:E19 G6:G19 N6:N19 P6:P19 W6:W19 AF6:AF19 AO6:AO19 AX6:AX19 BG6:BG19 BP6:BP19 BY6:BY19 CH6:CH19 CQ6:CQ19 Y6:Y19 AH6:AH19 AQ6:AQ19 AZ6:AZ19 BI6:BI19 BR6:BR19 CA6:CA19 CJ6:CJ19 CS6:CS19">
    <cfRule type="expression" dxfId="110" priority="2">
      <formula>C6=C$1</formula>
    </cfRule>
  </conditionalFormatting>
  <conditionalFormatting sqref="DG6:DG19 DP6:DP19 CX6:CX19 EQ6:EQ19 EZ6:EZ19 FI6:FI19 FR6:FR19 GA6:GA19 DY6:DY19 GJ6:GJ19 DB6:DB19 GN6:GN19 GE6:GE19 DI6:DI19 DR6:DR19 EA6:EA19 EJ6:EJ19 ES6:ES19 FB6:FB19 FK6:FK19 FT6:FT19 GC6:GC19 GL6:GL19 DK6:DK19 DT6:DT19 EC6:EC19 EL6:EL19 EU6:EU19 FD6:FD19 FM6:FM19 FV6:FV19 CZ6:CZ19">
    <cfRule type="expression" dxfId="109" priority="1">
      <formula>CX6=CX$1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DB58-415C-4F86-952A-55393409E316}">
  <sheetPr codeName="Arkusz2"/>
  <dimension ref="A1:FW109"/>
  <sheetViews>
    <sheetView showGridLines="0" zoomScaleNormal="100" workbookViewId="0">
      <pane xSplit="18" ySplit="3" topLeftCell="Z4" activePane="bottomRight" state="frozen"/>
      <selection activeCell="F178" sqref="F178"/>
      <selection pane="topRight" activeCell="F178" sqref="F178"/>
      <selection pane="bottomLeft" activeCell="F178" sqref="F178"/>
      <selection pane="bottomRight" activeCell="A2" sqref="A2"/>
    </sheetView>
  </sheetViews>
  <sheetFormatPr defaultColWidth="9.140625" defaultRowHeight="12" outlineLevelCol="1" x14ac:dyDescent="0.2"/>
  <cols>
    <col min="1" max="1" width="3.7109375" style="351" customWidth="1"/>
    <col min="2" max="2" width="5.42578125" style="341" customWidth="1"/>
    <col min="3" max="5" width="3.140625" style="341" hidden="1" customWidth="1"/>
    <col min="6" max="6" width="26.7109375" style="341" bestFit="1" customWidth="1"/>
    <col min="7" max="7" width="18.7109375" style="341" customWidth="1"/>
    <col min="8" max="8" width="8.42578125" style="341" customWidth="1"/>
    <col min="9" max="9" width="7.85546875" style="341" customWidth="1"/>
    <col min="10" max="10" width="8.85546875" style="341" customWidth="1"/>
    <col min="11" max="12" width="5.85546875" style="341" customWidth="1"/>
    <col min="13" max="13" width="8.140625" style="341" hidden="1" customWidth="1"/>
    <col min="14" max="14" width="5.85546875" style="341" hidden="1" customWidth="1"/>
    <col min="15" max="18" width="4.28515625" style="341" hidden="1" customWidth="1"/>
    <col min="19" max="21" width="4.7109375" style="341" hidden="1" customWidth="1" outlineLevel="1"/>
    <col min="22" max="22" width="4.7109375" style="356" hidden="1" customWidth="1" outlineLevel="1"/>
    <col min="23" max="25" width="4.7109375" style="357" hidden="1" customWidth="1" outlineLevel="1"/>
    <col min="26" max="26" width="4.7109375" style="356" customWidth="1" collapsed="1"/>
    <col min="27" max="29" width="4.7109375" style="341" hidden="1" customWidth="1" outlineLevel="1"/>
    <col min="30" max="30" width="4.7109375" style="356" hidden="1" customWidth="1" outlineLevel="1"/>
    <col min="31" max="33" width="4.7109375" style="357" hidden="1" customWidth="1" outlineLevel="1"/>
    <col min="34" max="34" width="4.7109375" style="356" customWidth="1" collapsed="1"/>
    <col min="35" max="35" width="4.7109375" style="356" hidden="1" customWidth="1" outlineLevel="1"/>
    <col min="36" max="38" width="4.7109375" style="341" hidden="1" customWidth="1" outlineLevel="1"/>
    <col min="39" max="41" width="4.7109375" style="352" hidden="1" customWidth="1" outlineLevel="1"/>
    <col min="42" max="42" width="4.7109375" style="341" customWidth="1" collapsed="1"/>
    <col min="43" max="46" width="4.7109375" style="341" hidden="1" customWidth="1" outlineLevel="1"/>
    <col min="47" max="49" width="4.7109375" style="352" hidden="1" customWidth="1" outlineLevel="1"/>
    <col min="50" max="50" width="4.7109375" style="341" customWidth="1" collapsed="1"/>
    <col min="51" max="54" width="4.7109375" style="341" hidden="1" customWidth="1" outlineLevel="1"/>
    <col min="55" max="57" width="4.7109375" style="352" hidden="1" customWidth="1" outlineLevel="1"/>
    <col min="58" max="58" width="4.7109375" style="341" customWidth="1" collapsed="1"/>
    <col min="59" max="62" width="4.7109375" style="341" hidden="1" customWidth="1" outlineLevel="1"/>
    <col min="63" max="65" width="4.7109375" style="352" hidden="1" customWidth="1" outlineLevel="1"/>
    <col min="66" max="66" width="4.7109375" style="341" customWidth="1" collapsed="1"/>
    <col min="67" max="70" width="4.7109375" style="341" hidden="1" customWidth="1" outlineLevel="1"/>
    <col min="71" max="73" width="4.7109375" style="352" hidden="1" customWidth="1" outlineLevel="1"/>
    <col min="74" max="74" width="4.7109375" style="341" hidden="1" customWidth="1" collapsed="1"/>
    <col min="75" max="78" width="4.7109375" style="341" hidden="1" customWidth="1" outlineLevel="1"/>
    <col min="79" max="81" width="4.7109375" style="352" hidden="1" customWidth="1" outlineLevel="1"/>
    <col min="82" max="82" width="4.7109375" style="341" hidden="1" customWidth="1" collapsed="1"/>
    <col min="83" max="86" width="4.7109375" style="341" hidden="1" customWidth="1" outlineLevel="1"/>
    <col min="87" max="89" width="4.7109375" style="352" hidden="1" customWidth="1" outlineLevel="1"/>
    <col min="90" max="90" width="4.7109375" style="341" hidden="1" customWidth="1" collapsed="1"/>
    <col min="91" max="94" width="4.7109375" style="341" hidden="1" customWidth="1" outlineLevel="1"/>
    <col min="95" max="97" width="4.7109375" style="352" hidden="1" customWidth="1" outlineLevel="1"/>
    <col min="98" max="98" width="4.7109375" style="341" hidden="1" customWidth="1" collapsed="1"/>
    <col min="99" max="102" width="4.7109375" style="341" hidden="1" customWidth="1" outlineLevel="1"/>
    <col min="103" max="105" width="4.7109375" style="352" hidden="1" customWidth="1" outlineLevel="1"/>
    <col min="106" max="106" width="4.7109375" style="341" hidden="1" customWidth="1" collapsed="1"/>
    <col min="107" max="110" width="4.7109375" style="341" hidden="1" customWidth="1" outlineLevel="1"/>
    <col min="111" max="113" width="4.7109375" style="352" hidden="1" customWidth="1" outlineLevel="1"/>
    <col min="114" max="114" width="4.7109375" style="341" hidden="1" customWidth="1" collapsed="1"/>
    <col min="115" max="118" width="4.7109375" style="341" hidden="1" customWidth="1" outlineLevel="1"/>
    <col min="119" max="121" width="4.7109375" style="352" hidden="1" customWidth="1" outlineLevel="1"/>
    <col min="122" max="122" width="4.7109375" style="341" hidden="1" customWidth="1" collapsed="1"/>
    <col min="123" max="126" width="4.7109375" style="341" hidden="1" customWidth="1" outlineLevel="1"/>
    <col min="127" max="129" width="4.7109375" style="352" hidden="1" customWidth="1" outlineLevel="1"/>
    <col min="130" max="130" width="4.7109375" style="341" hidden="1" customWidth="1" collapsed="1"/>
    <col min="131" max="134" width="4.7109375" style="341" hidden="1" customWidth="1" outlineLevel="1"/>
    <col min="135" max="137" width="4.7109375" style="352" hidden="1" customWidth="1" outlineLevel="1"/>
    <col min="138" max="138" width="4.7109375" style="341" hidden="1" customWidth="1" collapsed="1"/>
    <col min="139" max="142" width="4.7109375" style="341" hidden="1" customWidth="1" outlineLevel="1"/>
    <col min="143" max="145" width="4.7109375" style="352" hidden="1" customWidth="1" outlineLevel="1"/>
    <col min="146" max="146" width="4.7109375" style="341" hidden="1" customWidth="1" collapsed="1"/>
    <col min="147" max="150" width="4.7109375" style="341" hidden="1" customWidth="1" outlineLevel="1"/>
    <col min="151" max="153" width="4.7109375" style="352" hidden="1" customWidth="1" outlineLevel="1"/>
    <col min="154" max="154" width="4.7109375" style="341" hidden="1" customWidth="1" collapsed="1"/>
    <col min="155" max="158" width="4.7109375" style="341" hidden="1" customWidth="1" outlineLevel="1"/>
    <col min="159" max="161" width="4.7109375" style="352" hidden="1" customWidth="1" outlineLevel="1"/>
    <col min="162" max="162" width="4.7109375" style="341" hidden="1" customWidth="1" collapsed="1"/>
    <col min="163" max="166" width="4.7109375" style="341" hidden="1" customWidth="1" outlineLevel="1"/>
    <col min="167" max="169" width="4.7109375" style="352" hidden="1" customWidth="1" outlineLevel="1"/>
    <col min="170" max="170" width="4.7109375" style="341" hidden="1" customWidth="1" collapsed="1"/>
    <col min="171" max="171" width="6.28515625" style="353" customWidth="1"/>
    <col min="172" max="179" width="3.28515625" style="353" hidden="1" customWidth="1"/>
    <col min="180" max="16384" width="9.140625" style="341"/>
  </cols>
  <sheetData>
    <row r="1" spans="1:179" s="272" customFormat="1" ht="15.75" customHeight="1" x14ac:dyDescent="0.25">
      <c r="A1" s="262"/>
      <c r="B1" s="263" t="s">
        <v>66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5"/>
      <c r="S1" s="266"/>
      <c r="T1" s="267"/>
      <c r="U1" s="267"/>
      <c r="V1" s="267"/>
      <c r="W1" s="267"/>
      <c r="X1" s="268"/>
      <c r="Y1" s="268"/>
      <c r="Z1" s="269">
        <v>12</v>
      </c>
      <c r="AA1" s="266"/>
      <c r="AB1" s="267"/>
      <c r="AC1" s="267"/>
      <c r="AD1" s="267"/>
      <c r="AE1" s="268"/>
      <c r="AF1" s="268"/>
      <c r="AG1" s="268"/>
      <c r="AH1" s="269">
        <v>13</v>
      </c>
      <c r="AI1" s="267"/>
      <c r="AJ1" s="267"/>
      <c r="AK1" s="267"/>
      <c r="AL1" s="267"/>
      <c r="AM1" s="268"/>
      <c r="AN1" s="268"/>
      <c r="AO1" s="268"/>
      <c r="AP1" s="269">
        <v>14</v>
      </c>
      <c r="AQ1" s="266"/>
      <c r="AR1" s="267"/>
      <c r="AS1" s="267"/>
      <c r="AT1" s="267"/>
      <c r="AU1" s="268"/>
      <c r="AV1" s="268"/>
      <c r="AW1" s="268"/>
      <c r="AX1" s="269">
        <v>15</v>
      </c>
      <c r="AY1" s="266"/>
      <c r="AZ1" s="267"/>
      <c r="BA1" s="267"/>
      <c r="BB1" s="267"/>
      <c r="BC1" s="268"/>
      <c r="BD1" s="268"/>
      <c r="BE1" s="268"/>
      <c r="BF1" s="269">
        <v>16</v>
      </c>
      <c r="BG1" s="266"/>
      <c r="BH1" s="267"/>
      <c r="BI1" s="267"/>
      <c r="BJ1" s="267"/>
      <c r="BK1" s="268"/>
      <c r="BL1" s="268"/>
      <c r="BM1" s="268"/>
      <c r="BN1" s="269">
        <v>17</v>
      </c>
      <c r="BO1" s="266"/>
      <c r="BP1" s="267"/>
      <c r="BQ1" s="267"/>
      <c r="BR1" s="267"/>
      <c r="BS1" s="268"/>
      <c r="BT1" s="268"/>
      <c r="BU1" s="268"/>
      <c r="BV1" s="269">
        <v>18</v>
      </c>
      <c r="BW1" s="266"/>
      <c r="BX1" s="267"/>
      <c r="BY1" s="267"/>
      <c r="BZ1" s="267"/>
      <c r="CA1" s="268"/>
      <c r="CB1" s="268"/>
      <c r="CC1" s="268"/>
      <c r="CD1" s="269">
        <v>19</v>
      </c>
      <c r="CE1" s="266"/>
      <c r="CF1" s="267"/>
      <c r="CG1" s="267"/>
      <c r="CH1" s="267"/>
      <c r="CI1" s="268"/>
      <c r="CJ1" s="268"/>
      <c r="CK1" s="268"/>
      <c r="CL1" s="269">
        <v>20</v>
      </c>
      <c r="CM1" s="266"/>
      <c r="CN1" s="267"/>
      <c r="CO1" s="267"/>
      <c r="CP1" s="267"/>
      <c r="CQ1" s="268"/>
      <c r="CR1" s="268"/>
      <c r="CS1" s="268"/>
      <c r="CT1" s="269">
        <v>21</v>
      </c>
      <c r="CU1" s="266"/>
      <c r="CV1" s="267"/>
      <c r="CW1" s="267"/>
      <c r="CX1" s="267"/>
      <c r="CY1" s="268"/>
      <c r="CZ1" s="268"/>
      <c r="DA1" s="268"/>
      <c r="DB1" s="269">
        <v>22</v>
      </c>
      <c r="DC1" s="266"/>
      <c r="DD1" s="267"/>
      <c r="DE1" s="267"/>
      <c r="DF1" s="267"/>
      <c r="DG1" s="268"/>
      <c r="DH1" s="268"/>
      <c r="DI1" s="268"/>
      <c r="DJ1" s="269">
        <v>23</v>
      </c>
      <c r="DK1" s="266"/>
      <c r="DL1" s="267"/>
      <c r="DM1" s="267"/>
      <c r="DN1" s="267"/>
      <c r="DO1" s="268"/>
      <c r="DP1" s="268"/>
      <c r="DQ1" s="268"/>
      <c r="DR1" s="269">
        <v>24</v>
      </c>
      <c r="DS1" s="266"/>
      <c r="DT1" s="267"/>
      <c r="DU1" s="267"/>
      <c r="DV1" s="267"/>
      <c r="DW1" s="268"/>
      <c r="DX1" s="268"/>
      <c r="DY1" s="268"/>
      <c r="DZ1" s="269">
        <v>25</v>
      </c>
      <c r="EA1" s="266"/>
      <c r="EB1" s="267"/>
      <c r="EC1" s="267"/>
      <c r="ED1" s="267"/>
      <c r="EE1" s="268"/>
      <c r="EF1" s="268"/>
      <c r="EG1" s="268"/>
      <c r="EH1" s="269">
        <v>26</v>
      </c>
      <c r="EI1" s="266"/>
      <c r="EJ1" s="267"/>
      <c r="EK1" s="267"/>
      <c r="EL1" s="267"/>
      <c r="EM1" s="268"/>
      <c r="EN1" s="268"/>
      <c r="EO1" s="268"/>
      <c r="EP1" s="269">
        <v>27</v>
      </c>
      <c r="EQ1" s="266"/>
      <c r="ER1" s="267"/>
      <c r="ES1" s="267"/>
      <c r="ET1" s="267"/>
      <c r="EU1" s="268"/>
      <c r="EV1" s="268"/>
      <c r="EW1" s="268"/>
      <c r="EX1" s="269">
        <v>28</v>
      </c>
      <c r="EY1" s="266"/>
      <c r="EZ1" s="267"/>
      <c r="FA1" s="267"/>
      <c r="FB1" s="267"/>
      <c r="FC1" s="268"/>
      <c r="FD1" s="268"/>
      <c r="FE1" s="268"/>
      <c r="FF1" s="269">
        <v>29</v>
      </c>
      <c r="FG1" s="266"/>
      <c r="FH1" s="267"/>
      <c r="FI1" s="267"/>
      <c r="FJ1" s="267"/>
      <c r="FK1" s="268"/>
      <c r="FL1" s="268"/>
      <c r="FM1" s="268"/>
      <c r="FN1" s="269">
        <v>30</v>
      </c>
      <c r="FO1" s="270" t="s">
        <v>67</v>
      </c>
      <c r="FP1" s="271"/>
      <c r="FQ1" s="271"/>
      <c r="FR1" s="271"/>
      <c r="FS1" s="271"/>
      <c r="FT1" s="271"/>
      <c r="FU1" s="271"/>
      <c r="FV1" s="271"/>
      <c r="FW1" s="271"/>
    </row>
    <row r="2" spans="1:179" s="287" customFormat="1" ht="11.25" x14ac:dyDescent="0.2">
      <c r="A2" s="262"/>
      <c r="B2" s="273"/>
      <c r="C2" s="274"/>
      <c r="D2" s="274"/>
      <c r="E2" s="274"/>
      <c r="F2" s="275" t="s">
        <v>68</v>
      </c>
      <c r="G2" s="275"/>
      <c r="H2" s="276">
        <v>154.39926289926291</v>
      </c>
      <c r="I2" s="277">
        <v>2442</v>
      </c>
      <c r="J2" s="277">
        <v>377043</v>
      </c>
      <c r="K2" s="278">
        <v>203</v>
      </c>
      <c r="L2" s="279">
        <v>246</v>
      </c>
      <c r="M2" s="279">
        <v>873</v>
      </c>
      <c r="N2" s="280">
        <v>49.754299754299751</v>
      </c>
      <c r="O2" s="279">
        <v>1215</v>
      </c>
      <c r="P2" s="279">
        <v>18</v>
      </c>
      <c r="Q2" s="279">
        <v>1209</v>
      </c>
      <c r="R2" s="279">
        <v>0</v>
      </c>
      <c r="S2" s="279"/>
      <c r="T2" s="279"/>
      <c r="U2" s="279"/>
      <c r="V2" s="279"/>
      <c r="W2" s="281" t="s">
        <v>144</v>
      </c>
      <c r="X2" s="282">
        <v>0</v>
      </c>
      <c r="Y2" s="282">
        <v>72</v>
      </c>
      <c r="Z2" s="279"/>
      <c r="AA2" s="279"/>
      <c r="AB2" s="279"/>
      <c r="AC2" s="279"/>
      <c r="AD2" s="279"/>
      <c r="AE2" s="281" t="s">
        <v>144</v>
      </c>
      <c r="AF2" s="282">
        <v>2</v>
      </c>
      <c r="AG2" s="282">
        <v>70</v>
      </c>
      <c r="AH2" s="279"/>
      <c r="AI2" s="279"/>
      <c r="AJ2" s="279"/>
      <c r="AK2" s="279"/>
      <c r="AL2" s="279"/>
      <c r="AM2" s="281" t="s">
        <v>145</v>
      </c>
      <c r="AN2" s="282">
        <v>0</v>
      </c>
      <c r="AO2" s="282">
        <v>55</v>
      </c>
      <c r="AP2" s="279"/>
      <c r="AQ2" s="279"/>
      <c r="AR2" s="279"/>
      <c r="AS2" s="279"/>
      <c r="AT2" s="279"/>
      <c r="AU2" s="281" t="s">
        <v>144</v>
      </c>
      <c r="AV2" s="282">
        <v>0</v>
      </c>
      <c r="AW2" s="282">
        <v>64</v>
      </c>
      <c r="AX2" s="279"/>
      <c r="AY2" s="279"/>
      <c r="AZ2" s="279"/>
      <c r="BA2" s="279"/>
      <c r="BB2" s="279"/>
      <c r="BC2" s="281" t="s">
        <v>144</v>
      </c>
      <c r="BD2" s="282">
        <v>2</v>
      </c>
      <c r="BE2" s="282">
        <v>63</v>
      </c>
      <c r="BF2" s="279"/>
      <c r="BG2" s="279"/>
      <c r="BH2" s="279"/>
      <c r="BI2" s="279"/>
      <c r="BJ2" s="279"/>
      <c r="BK2" s="281" t="s">
        <v>144</v>
      </c>
      <c r="BL2" s="282">
        <v>0</v>
      </c>
      <c r="BM2" s="282">
        <v>16</v>
      </c>
      <c r="BN2" s="279"/>
      <c r="BO2" s="279"/>
      <c r="BP2" s="279"/>
      <c r="BQ2" s="279"/>
      <c r="BR2" s="279"/>
      <c r="BS2" s="281" t="s">
        <v>144</v>
      </c>
      <c r="BT2" s="282">
        <v>0</v>
      </c>
      <c r="BU2" s="282">
        <v>0</v>
      </c>
      <c r="BV2" s="279"/>
      <c r="BW2" s="279"/>
      <c r="BX2" s="279"/>
      <c r="BY2" s="279"/>
      <c r="BZ2" s="279"/>
      <c r="CA2" s="281" t="s">
        <v>144</v>
      </c>
      <c r="CB2" s="282">
        <v>0</v>
      </c>
      <c r="CC2" s="282">
        <v>0</v>
      </c>
      <c r="CD2" s="279"/>
      <c r="CE2" s="279"/>
      <c r="CF2" s="279"/>
      <c r="CG2" s="279"/>
      <c r="CH2" s="279"/>
      <c r="CI2" s="281" t="s">
        <v>144</v>
      </c>
      <c r="CJ2" s="282">
        <v>0</v>
      </c>
      <c r="CK2" s="282">
        <v>0</v>
      </c>
      <c r="CL2" s="279"/>
      <c r="CM2" s="279"/>
      <c r="CN2" s="279"/>
      <c r="CO2" s="279"/>
      <c r="CP2" s="279"/>
      <c r="CQ2" s="281" t="s">
        <v>144</v>
      </c>
      <c r="CR2" s="282">
        <v>0</v>
      </c>
      <c r="CS2" s="282">
        <v>0</v>
      </c>
      <c r="CT2" s="279"/>
      <c r="CU2" s="279"/>
      <c r="CV2" s="279"/>
      <c r="CW2" s="279"/>
      <c r="CX2" s="279"/>
      <c r="CY2" s="281" t="s">
        <v>144</v>
      </c>
      <c r="CZ2" s="282">
        <v>0</v>
      </c>
      <c r="DA2" s="282">
        <v>0</v>
      </c>
      <c r="DB2" s="279"/>
      <c r="DC2" s="279"/>
      <c r="DD2" s="279"/>
      <c r="DE2" s="279"/>
      <c r="DF2" s="279"/>
      <c r="DG2" s="281" t="s">
        <v>144</v>
      </c>
      <c r="DH2" s="282">
        <v>0</v>
      </c>
      <c r="DI2" s="282">
        <v>0</v>
      </c>
      <c r="DJ2" s="279"/>
      <c r="DK2" s="279"/>
      <c r="DL2" s="279"/>
      <c r="DM2" s="279"/>
      <c r="DN2" s="279"/>
      <c r="DO2" s="281" t="s">
        <v>144</v>
      </c>
      <c r="DP2" s="282">
        <v>0</v>
      </c>
      <c r="DQ2" s="282">
        <v>0</v>
      </c>
      <c r="DR2" s="279"/>
      <c r="DS2" s="279"/>
      <c r="DT2" s="279"/>
      <c r="DU2" s="279"/>
      <c r="DV2" s="279"/>
      <c r="DW2" s="281" t="s">
        <v>144</v>
      </c>
      <c r="DX2" s="282">
        <v>0</v>
      </c>
      <c r="DY2" s="282">
        <v>0</v>
      </c>
      <c r="DZ2" s="279"/>
      <c r="EA2" s="279"/>
      <c r="EB2" s="279"/>
      <c r="EC2" s="279"/>
      <c r="ED2" s="279"/>
      <c r="EE2" s="281" t="s">
        <v>144</v>
      </c>
      <c r="EF2" s="282">
        <v>0</v>
      </c>
      <c r="EG2" s="282">
        <v>0</v>
      </c>
      <c r="EH2" s="279"/>
      <c r="EI2" s="279"/>
      <c r="EJ2" s="279"/>
      <c r="EK2" s="279"/>
      <c r="EL2" s="279"/>
      <c r="EM2" s="281" t="s">
        <v>144</v>
      </c>
      <c r="EN2" s="282">
        <v>0</v>
      </c>
      <c r="EO2" s="282">
        <v>0</v>
      </c>
      <c r="EP2" s="279"/>
      <c r="EQ2" s="279"/>
      <c r="ER2" s="279"/>
      <c r="ES2" s="279"/>
      <c r="ET2" s="279"/>
      <c r="EU2" s="281" t="s">
        <v>144</v>
      </c>
      <c r="EV2" s="282">
        <v>0</v>
      </c>
      <c r="EW2" s="282">
        <v>0</v>
      </c>
      <c r="EX2" s="279"/>
      <c r="EY2" s="279"/>
      <c r="EZ2" s="279"/>
      <c r="FA2" s="279"/>
      <c r="FB2" s="279"/>
      <c r="FC2" s="281" t="s">
        <v>144</v>
      </c>
      <c r="FD2" s="282">
        <v>0</v>
      </c>
      <c r="FE2" s="282">
        <v>0</v>
      </c>
      <c r="FF2" s="279"/>
      <c r="FG2" s="279"/>
      <c r="FH2" s="279"/>
      <c r="FI2" s="279"/>
      <c r="FJ2" s="279"/>
      <c r="FK2" s="281" t="s">
        <v>144</v>
      </c>
      <c r="FL2" s="282">
        <v>0</v>
      </c>
      <c r="FM2" s="282">
        <v>0</v>
      </c>
      <c r="FN2" s="279"/>
      <c r="FO2" s="283">
        <v>272437</v>
      </c>
      <c r="FP2" s="284">
        <v>147</v>
      </c>
      <c r="FQ2" s="285">
        <v>246</v>
      </c>
      <c r="FR2" s="285">
        <v>873</v>
      </c>
      <c r="FS2" s="286">
        <v>49.715261958997722</v>
      </c>
      <c r="FT2" s="285">
        <v>873</v>
      </c>
      <c r="FU2" s="285">
        <v>14</v>
      </c>
      <c r="FV2" s="285">
        <v>869</v>
      </c>
      <c r="FW2" s="285">
        <v>0</v>
      </c>
    </row>
    <row r="3" spans="1:179" s="316" customFormat="1" ht="64.5" x14ac:dyDescent="0.25">
      <c r="A3" s="262"/>
      <c r="B3" s="288" t="s">
        <v>69</v>
      </c>
      <c r="C3" s="289" t="s">
        <v>2</v>
      </c>
      <c r="D3" s="289" t="s">
        <v>49</v>
      </c>
      <c r="E3" s="290" t="s">
        <v>70</v>
      </c>
      <c r="F3" s="291" t="s">
        <v>71</v>
      </c>
      <c r="G3" s="292" t="s">
        <v>50</v>
      </c>
      <c r="H3" s="293" t="s">
        <v>72</v>
      </c>
      <c r="I3" s="294" t="s">
        <v>73</v>
      </c>
      <c r="J3" s="295" t="s">
        <v>74</v>
      </c>
      <c r="K3" s="296" t="s">
        <v>75</v>
      </c>
      <c r="L3" s="297" t="s">
        <v>76</v>
      </c>
      <c r="M3" s="298" t="s">
        <v>77</v>
      </c>
      <c r="N3" s="297" t="s">
        <v>57</v>
      </c>
      <c r="O3" s="299" t="s">
        <v>78</v>
      </c>
      <c r="P3" s="300" t="s">
        <v>79</v>
      </c>
      <c r="Q3" s="300" t="s">
        <v>80</v>
      </c>
      <c r="R3" s="301" t="s">
        <v>81</v>
      </c>
      <c r="S3" s="302">
        <v>1</v>
      </c>
      <c r="T3" s="303">
        <v>2</v>
      </c>
      <c r="U3" s="303">
        <v>3</v>
      </c>
      <c r="V3" s="303">
        <v>4</v>
      </c>
      <c r="W3" s="304" t="s">
        <v>82</v>
      </c>
      <c r="X3" s="304" t="s">
        <v>83</v>
      </c>
      <c r="Y3" s="304" t="s">
        <v>12</v>
      </c>
      <c r="Z3" s="305" t="s">
        <v>74</v>
      </c>
      <c r="AA3" s="302">
        <v>1</v>
      </c>
      <c r="AB3" s="303">
        <v>2</v>
      </c>
      <c r="AC3" s="303">
        <v>3</v>
      </c>
      <c r="AD3" s="303">
        <v>4</v>
      </c>
      <c r="AE3" s="304" t="s">
        <v>82</v>
      </c>
      <c r="AF3" s="304" t="s">
        <v>83</v>
      </c>
      <c r="AG3" s="304" t="s">
        <v>12</v>
      </c>
      <c r="AH3" s="305" t="s">
        <v>74</v>
      </c>
      <c r="AI3" s="306">
        <v>1</v>
      </c>
      <c r="AJ3" s="303">
        <v>2</v>
      </c>
      <c r="AK3" s="303">
        <v>3</v>
      </c>
      <c r="AL3" s="303">
        <v>4</v>
      </c>
      <c r="AM3" s="307" t="s">
        <v>82</v>
      </c>
      <c r="AN3" s="307" t="s">
        <v>83</v>
      </c>
      <c r="AO3" s="307" t="s">
        <v>12</v>
      </c>
      <c r="AP3" s="305" t="s">
        <v>74</v>
      </c>
      <c r="AQ3" s="302">
        <v>1</v>
      </c>
      <c r="AR3" s="303">
        <v>2</v>
      </c>
      <c r="AS3" s="303">
        <v>3</v>
      </c>
      <c r="AT3" s="303">
        <v>4</v>
      </c>
      <c r="AU3" s="307" t="s">
        <v>82</v>
      </c>
      <c r="AV3" s="307" t="s">
        <v>83</v>
      </c>
      <c r="AW3" s="307" t="s">
        <v>12</v>
      </c>
      <c r="AX3" s="305" t="s">
        <v>74</v>
      </c>
      <c r="AY3" s="302">
        <v>1</v>
      </c>
      <c r="AZ3" s="303">
        <v>2</v>
      </c>
      <c r="BA3" s="303">
        <v>3</v>
      </c>
      <c r="BB3" s="303">
        <v>4</v>
      </c>
      <c r="BC3" s="307" t="s">
        <v>82</v>
      </c>
      <c r="BD3" s="307" t="s">
        <v>83</v>
      </c>
      <c r="BE3" s="307" t="s">
        <v>12</v>
      </c>
      <c r="BF3" s="305" t="s">
        <v>74</v>
      </c>
      <c r="BG3" s="302">
        <v>1</v>
      </c>
      <c r="BH3" s="303">
        <v>2</v>
      </c>
      <c r="BI3" s="303">
        <v>3</v>
      </c>
      <c r="BJ3" s="303">
        <v>4</v>
      </c>
      <c r="BK3" s="307" t="s">
        <v>82</v>
      </c>
      <c r="BL3" s="307" t="s">
        <v>83</v>
      </c>
      <c r="BM3" s="307" t="s">
        <v>12</v>
      </c>
      <c r="BN3" s="305" t="s">
        <v>74</v>
      </c>
      <c r="BO3" s="302">
        <v>1</v>
      </c>
      <c r="BP3" s="303">
        <v>2</v>
      </c>
      <c r="BQ3" s="303">
        <v>3</v>
      </c>
      <c r="BR3" s="303">
        <v>4</v>
      </c>
      <c r="BS3" s="307" t="s">
        <v>82</v>
      </c>
      <c r="BT3" s="307" t="s">
        <v>83</v>
      </c>
      <c r="BU3" s="307" t="s">
        <v>12</v>
      </c>
      <c r="BV3" s="308" t="s">
        <v>74</v>
      </c>
      <c r="BW3" s="302">
        <v>1</v>
      </c>
      <c r="BX3" s="303">
        <v>2</v>
      </c>
      <c r="BY3" s="303">
        <v>3</v>
      </c>
      <c r="BZ3" s="303">
        <v>4</v>
      </c>
      <c r="CA3" s="307" t="s">
        <v>82</v>
      </c>
      <c r="CB3" s="307" t="s">
        <v>83</v>
      </c>
      <c r="CC3" s="307" t="s">
        <v>12</v>
      </c>
      <c r="CD3" s="308" t="s">
        <v>74</v>
      </c>
      <c r="CE3" s="302">
        <v>1</v>
      </c>
      <c r="CF3" s="303">
        <v>2</v>
      </c>
      <c r="CG3" s="303">
        <v>3</v>
      </c>
      <c r="CH3" s="303">
        <v>4</v>
      </c>
      <c r="CI3" s="307" t="s">
        <v>82</v>
      </c>
      <c r="CJ3" s="307" t="s">
        <v>83</v>
      </c>
      <c r="CK3" s="307" t="s">
        <v>12</v>
      </c>
      <c r="CL3" s="308" t="s">
        <v>74</v>
      </c>
      <c r="CM3" s="302">
        <v>1</v>
      </c>
      <c r="CN3" s="303">
        <v>2</v>
      </c>
      <c r="CO3" s="303">
        <v>3</v>
      </c>
      <c r="CP3" s="303">
        <v>4</v>
      </c>
      <c r="CQ3" s="307" t="s">
        <v>82</v>
      </c>
      <c r="CR3" s="307" t="s">
        <v>83</v>
      </c>
      <c r="CS3" s="307" t="s">
        <v>12</v>
      </c>
      <c r="CT3" s="308" t="s">
        <v>74</v>
      </c>
      <c r="CU3" s="302">
        <v>1</v>
      </c>
      <c r="CV3" s="303">
        <v>2</v>
      </c>
      <c r="CW3" s="303">
        <v>3</v>
      </c>
      <c r="CX3" s="303">
        <v>4</v>
      </c>
      <c r="CY3" s="307" t="s">
        <v>82</v>
      </c>
      <c r="CZ3" s="307" t="s">
        <v>83</v>
      </c>
      <c r="DA3" s="307" t="s">
        <v>12</v>
      </c>
      <c r="DB3" s="308" t="s">
        <v>74</v>
      </c>
      <c r="DC3" s="302">
        <v>1</v>
      </c>
      <c r="DD3" s="303">
        <v>2</v>
      </c>
      <c r="DE3" s="303">
        <v>3</v>
      </c>
      <c r="DF3" s="303">
        <v>4</v>
      </c>
      <c r="DG3" s="307" t="s">
        <v>82</v>
      </c>
      <c r="DH3" s="307" t="s">
        <v>83</v>
      </c>
      <c r="DI3" s="307" t="s">
        <v>12</v>
      </c>
      <c r="DJ3" s="308" t="s">
        <v>74</v>
      </c>
      <c r="DK3" s="302">
        <v>1</v>
      </c>
      <c r="DL3" s="303">
        <v>2</v>
      </c>
      <c r="DM3" s="303">
        <v>3</v>
      </c>
      <c r="DN3" s="303">
        <v>4</v>
      </c>
      <c r="DO3" s="307" t="s">
        <v>82</v>
      </c>
      <c r="DP3" s="307" t="s">
        <v>83</v>
      </c>
      <c r="DQ3" s="307" t="s">
        <v>12</v>
      </c>
      <c r="DR3" s="308" t="s">
        <v>74</v>
      </c>
      <c r="DS3" s="302">
        <v>1</v>
      </c>
      <c r="DT3" s="303">
        <v>2</v>
      </c>
      <c r="DU3" s="303">
        <v>3</v>
      </c>
      <c r="DV3" s="303">
        <v>4</v>
      </c>
      <c r="DW3" s="307" t="s">
        <v>82</v>
      </c>
      <c r="DX3" s="307" t="s">
        <v>83</v>
      </c>
      <c r="DY3" s="307" t="s">
        <v>12</v>
      </c>
      <c r="DZ3" s="308" t="s">
        <v>74</v>
      </c>
      <c r="EA3" s="302">
        <v>1</v>
      </c>
      <c r="EB3" s="303">
        <v>2</v>
      </c>
      <c r="EC3" s="303">
        <v>3</v>
      </c>
      <c r="ED3" s="303">
        <v>4</v>
      </c>
      <c r="EE3" s="307" t="s">
        <v>82</v>
      </c>
      <c r="EF3" s="307" t="s">
        <v>83</v>
      </c>
      <c r="EG3" s="307" t="s">
        <v>12</v>
      </c>
      <c r="EH3" s="308" t="s">
        <v>74</v>
      </c>
      <c r="EI3" s="302">
        <v>1</v>
      </c>
      <c r="EJ3" s="303">
        <v>2</v>
      </c>
      <c r="EK3" s="303">
        <v>3</v>
      </c>
      <c r="EL3" s="303">
        <v>4</v>
      </c>
      <c r="EM3" s="307" t="s">
        <v>82</v>
      </c>
      <c r="EN3" s="307" t="s">
        <v>83</v>
      </c>
      <c r="EO3" s="307" t="s">
        <v>12</v>
      </c>
      <c r="EP3" s="308" t="s">
        <v>74</v>
      </c>
      <c r="EQ3" s="302">
        <v>1</v>
      </c>
      <c r="ER3" s="303">
        <v>2</v>
      </c>
      <c r="ES3" s="303">
        <v>3</v>
      </c>
      <c r="ET3" s="303">
        <v>4</v>
      </c>
      <c r="EU3" s="307" t="s">
        <v>82</v>
      </c>
      <c r="EV3" s="307" t="s">
        <v>83</v>
      </c>
      <c r="EW3" s="307" t="s">
        <v>12</v>
      </c>
      <c r="EX3" s="308" t="s">
        <v>74</v>
      </c>
      <c r="EY3" s="302">
        <v>1</v>
      </c>
      <c r="EZ3" s="303">
        <v>2</v>
      </c>
      <c r="FA3" s="303">
        <v>3</v>
      </c>
      <c r="FB3" s="303">
        <v>4</v>
      </c>
      <c r="FC3" s="307" t="s">
        <v>82</v>
      </c>
      <c r="FD3" s="307" t="s">
        <v>83</v>
      </c>
      <c r="FE3" s="307" t="s">
        <v>12</v>
      </c>
      <c r="FF3" s="308" t="s">
        <v>74</v>
      </c>
      <c r="FG3" s="302">
        <v>1</v>
      </c>
      <c r="FH3" s="303">
        <v>2</v>
      </c>
      <c r="FI3" s="303">
        <v>3</v>
      </c>
      <c r="FJ3" s="303">
        <v>4</v>
      </c>
      <c r="FK3" s="307" t="s">
        <v>82</v>
      </c>
      <c r="FL3" s="307" t="s">
        <v>83</v>
      </c>
      <c r="FM3" s="307" t="s">
        <v>12</v>
      </c>
      <c r="FN3" s="308" t="s">
        <v>74</v>
      </c>
      <c r="FO3" s="309" t="s">
        <v>74</v>
      </c>
      <c r="FP3" s="310" t="s">
        <v>75</v>
      </c>
      <c r="FQ3" s="311" t="s">
        <v>76</v>
      </c>
      <c r="FR3" s="312" t="s">
        <v>77</v>
      </c>
      <c r="FS3" s="311" t="s">
        <v>57</v>
      </c>
      <c r="FT3" s="313" t="s">
        <v>84</v>
      </c>
      <c r="FU3" s="314" t="s">
        <v>85</v>
      </c>
      <c r="FV3" s="314" t="s">
        <v>86</v>
      </c>
      <c r="FW3" s="315" t="s">
        <v>81</v>
      </c>
    </row>
    <row r="4" spans="1:179" x14ac:dyDescent="0.2">
      <c r="A4" s="262"/>
      <c r="B4" s="317">
        <v>1</v>
      </c>
      <c r="C4" s="318" t="s">
        <v>14</v>
      </c>
      <c r="D4" s="319" t="s">
        <v>23</v>
      </c>
      <c r="E4" s="320" t="s">
        <v>87</v>
      </c>
      <c r="F4" s="321" t="s">
        <v>88</v>
      </c>
      <c r="G4" s="322" t="s">
        <v>24</v>
      </c>
      <c r="H4" s="323">
        <v>192.2</v>
      </c>
      <c r="I4" s="324">
        <v>60</v>
      </c>
      <c r="J4" s="325">
        <v>11532</v>
      </c>
      <c r="K4" s="326">
        <v>24</v>
      </c>
      <c r="L4" s="327">
        <v>246</v>
      </c>
      <c r="M4" s="327">
        <v>867</v>
      </c>
      <c r="N4" s="328">
        <v>83.333333333333343</v>
      </c>
      <c r="O4" s="329">
        <v>50</v>
      </c>
      <c r="P4" s="330">
        <v>1</v>
      </c>
      <c r="Q4" s="330">
        <v>9</v>
      </c>
      <c r="R4" s="330">
        <v>0</v>
      </c>
      <c r="S4" s="331">
        <v>187</v>
      </c>
      <c r="T4" s="332">
        <v>177</v>
      </c>
      <c r="U4" s="332">
        <v>190</v>
      </c>
      <c r="V4" s="332">
        <v>180</v>
      </c>
      <c r="W4" s="333">
        <v>4</v>
      </c>
      <c r="X4" s="333"/>
      <c r="Y4" s="333">
        <v>0</v>
      </c>
      <c r="Z4" s="334">
        <v>734</v>
      </c>
      <c r="AA4" s="331">
        <v>183</v>
      </c>
      <c r="AB4" s="332">
        <v>206</v>
      </c>
      <c r="AC4" s="332">
        <v>183</v>
      </c>
      <c r="AD4" s="332">
        <v>162</v>
      </c>
      <c r="AE4" s="333">
        <v>3</v>
      </c>
      <c r="AF4" s="333"/>
      <c r="AG4" s="333">
        <v>1</v>
      </c>
      <c r="AH4" s="334">
        <v>734</v>
      </c>
      <c r="AI4" s="332">
        <v>163</v>
      </c>
      <c r="AJ4" s="332">
        <v>173</v>
      </c>
      <c r="AK4" s="332">
        <v>195</v>
      </c>
      <c r="AL4" s="332">
        <v>183</v>
      </c>
      <c r="AM4" s="333">
        <v>3</v>
      </c>
      <c r="AN4" s="333"/>
      <c r="AO4" s="333">
        <v>1</v>
      </c>
      <c r="AP4" s="335">
        <v>714</v>
      </c>
      <c r="AQ4" s="332">
        <v>235</v>
      </c>
      <c r="AR4" s="332">
        <v>204</v>
      </c>
      <c r="AS4" s="332">
        <v>208</v>
      </c>
      <c r="AT4" s="332">
        <v>206</v>
      </c>
      <c r="AU4" s="333">
        <v>4</v>
      </c>
      <c r="AV4" s="333"/>
      <c r="AW4" s="333">
        <v>0</v>
      </c>
      <c r="AX4" s="335">
        <v>853</v>
      </c>
      <c r="AY4" s="332">
        <v>166</v>
      </c>
      <c r="AZ4" s="332">
        <v>146</v>
      </c>
      <c r="BA4" s="332">
        <v>180</v>
      </c>
      <c r="BB4" s="332">
        <v>171</v>
      </c>
      <c r="BC4" s="333">
        <v>1</v>
      </c>
      <c r="BD4" s="333">
        <v>1</v>
      </c>
      <c r="BE4" s="333">
        <v>2</v>
      </c>
      <c r="BF4" s="335">
        <v>663</v>
      </c>
      <c r="BG4" s="332"/>
      <c r="BH4" s="332"/>
      <c r="BI4" s="332"/>
      <c r="BJ4" s="332"/>
      <c r="BK4" s="333"/>
      <c r="BL4" s="333"/>
      <c r="BM4" s="333"/>
      <c r="BN4" s="335">
        <v>0</v>
      </c>
      <c r="BO4" s="332"/>
      <c r="BP4" s="332"/>
      <c r="BQ4" s="332"/>
      <c r="BR4" s="332"/>
      <c r="BS4" s="333"/>
      <c r="BT4" s="333"/>
      <c r="BU4" s="333"/>
      <c r="BV4" s="335">
        <v>0</v>
      </c>
      <c r="BW4" s="332"/>
      <c r="BX4" s="332"/>
      <c r="BY4" s="332"/>
      <c r="BZ4" s="332"/>
      <c r="CA4" s="333"/>
      <c r="CB4" s="333"/>
      <c r="CC4" s="333"/>
      <c r="CD4" s="335">
        <v>0</v>
      </c>
      <c r="CE4" s="332"/>
      <c r="CF4" s="332"/>
      <c r="CG4" s="332"/>
      <c r="CH4" s="332"/>
      <c r="CI4" s="333"/>
      <c r="CJ4" s="333"/>
      <c r="CK4" s="333"/>
      <c r="CL4" s="335">
        <v>0</v>
      </c>
      <c r="CM4" s="332"/>
      <c r="CN4" s="332"/>
      <c r="CO4" s="332"/>
      <c r="CP4" s="332"/>
      <c r="CQ4" s="333"/>
      <c r="CR4" s="333"/>
      <c r="CS4" s="333"/>
      <c r="CT4" s="335">
        <v>0</v>
      </c>
      <c r="CU4" s="332"/>
      <c r="CV4" s="332"/>
      <c r="CW4" s="332"/>
      <c r="CX4" s="332"/>
      <c r="CY4" s="333"/>
      <c r="CZ4" s="333"/>
      <c r="DA4" s="333"/>
      <c r="DB4" s="335">
        <v>0</v>
      </c>
      <c r="DC4" s="332"/>
      <c r="DD4" s="332"/>
      <c r="DE4" s="332"/>
      <c r="DF4" s="332"/>
      <c r="DG4" s="333"/>
      <c r="DH4" s="333"/>
      <c r="DI4" s="333"/>
      <c r="DJ4" s="335">
        <v>0</v>
      </c>
      <c r="DK4" s="332"/>
      <c r="DL4" s="332"/>
      <c r="DM4" s="332"/>
      <c r="DN4" s="332"/>
      <c r="DO4" s="333"/>
      <c r="DP4" s="333"/>
      <c r="DQ4" s="333"/>
      <c r="DR4" s="335">
        <v>0</v>
      </c>
      <c r="DS4" s="332"/>
      <c r="DT4" s="332"/>
      <c r="DU4" s="332"/>
      <c r="DV4" s="332"/>
      <c r="DW4" s="333"/>
      <c r="DX4" s="333"/>
      <c r="DY4" s="333"/>
      <c r="DZ4" s="335">
        <v>0</v>
      </c>
      <c r="EA4" s="332"/>
      <c r="EB4" s="332"/>
      <c r="EC4" s="332"/>
      <c r="ED4" s="332"/>
      <c r="EE4" s="333"/>
      <c r="EF4" s="333"/>
      <c r="EG4" s="333"/>
      <c r="EH4" s="335">
        <v>0</v>
      </c>
      <c r="EI4" s="332"/>
      <c r="EJ4" s="332"/>
      <c r="EK4" s="332"/>
      <c r="EL4" s="332"/>
      <c r="EM4" s="333"/>
      <c r="EN4" s="333"/>
      <c r="EO4" s="333"/>
      <c r="EP4" s="335">
        <v>0</v>
      </c>
      <c r="EQ4" s="332"/>
      <c r="ER4" s="332"/>
      <c r="ES4" s="332"/>
      <c r="ET4" s="332"/>
      <c r="EU4" s="333"/>
      <c r="EV4" s="333"/>
      <c r="EW4" s="333"/>
      <c r="EX4" s="335">
        <v>0</v>
      </c>
      <c r="EY4" s="332"/>
      <c r="EZ4" s="332"/>
      <c r="FA4" s="332"/>
      <c r="FB4" s="332"/>
      <c r="FC4" s="333"/>
      <c r="FD4" s="333"/>
      <c r="FE4" s="333"/>
      <c r="FF4" s="335">
        <v>0</v>
      </c>
      <c r="FG4" s="332"/>
      <c r="FH4" s="332"/>
      <c r="FI4" s="332"/>
      <c r="FJ4" s="332"/>
      <c r="FK4" s="333"/>
      <c r="FL4" s="333"/>
      <c r="FM4" s="333"/>
      <c r="FN4" s="335">
        <v>0</v>
      </c>
      <c r="FO4" s="336">
        <v>7834</v>
      </c>
      <c r="FP4" s="337">
        <v>19</v>
      </c>
      <c r="FQ4" s="338">
        <v>246</v>
      </c>
      <c r="FR4" s="338">
        <v>867</v>
      </c>
      <c r="FS4" s="339">
        <v>87.5</v>
      </c>
      <c r="FT4" s="338">
        <v>35</v>
      </c>
      <c r="FU4" s="340">
        <v>0</v>
      </c>
      <c r="FV4" s="340">
        <v>5</v>
      </c>
      <c r="FW4" s="340">
        <v>0</v>
      </c>
    </row>
    <row r="5" spans="1:179" x14ac:dyDescent="0.2">
      <c r="A5" s="262"/>
      <c r="B5" s="317">
        <v>2</v>
      </c>
      <c r="C5" s="318" t="s">
        <v>20</v>
      </c>
      <c r="D5" s="318" t="s">
        <v>23</v>
      </c>
      <c r="E5" s="342" t="s">
        <v>87</v>
      </c>
      <c r="F5" s="343" t="s">
        <v>89</v>
      </c>
      <c r="G5" s="344" t="s">
        <v>35</v>
      </c>
      <c r="H5" s="323">
        <v>191.01666666666668</v>
      </c>
      <c r="I5" s="324">
        <v>60</v>
      </c>
      <c r="J5" s="325">
        <v>11461</v>
      </c>
      <c r="K5" s="326">
        <v>24</v>
      </c>
      <c r="L5" s="327">
        <v>238</v>
      </c>
      <c r="M5" s="327">
        <v>873</v>
      </c>
      <c r="N5" s="328">
        <v>80</v>
      </c>
      <c r="O5" s="329">
        <v>48</v>
      </c>
      <c r="P5" s="330">
        <v>0</v>
      </c>
      <c r="Q5" s="330">
        <v>12</v>
      </c>
      <c r="R5" s="330">
        <v>0</v>
      </c>
      <c r="S5" s="345">
        <v>189</v>
      </c>
      <c r="T5" s="346">
        <v>220</v>
      </c>
      <c r="U5" s="346">
        <v>223</v>
      </c>
      <c r="V5" s="346">
        <v>181</v>
      </c>
      <c r="W5" s="347">
        <v>4</v>
      </c>
      <c r="X5" s="347"/>
      <c r="Y5" s="347">
        <v>0</v>
      </c>
      <c r="Z5" s="348">
        <v>813</v>
      </c>
      <c r="AA5" s="345">
        <v>157</v>
      </c>
      <c r="AB5" s="346">
        <v>210</v>
      </c>
      <c r="AC5" s="346">
        <v>168</v>
      </c>
      <c r="AD5" s="346">
        <v>237</v>
      </c>
      <c r="AE5" s="347">
        <v>2</v>
      </c>
      <c r="AF5" s="347"/>
      <c r="AG5" s="347">
        <v>2</v>
      </c>
      <c r="AH5" s="348">
        <v>772</v>
      </c>
      <c r="AI5" s="346">
        <v>223</v>
      </c>
      <c r="AJ5" s="346">
        <v>147</v>
      </c>
      <c r="AK5" s="346">
        <v>191</v>
      </c>
      <c r="AL5" s="346">
        <v>182</v>
      </c>
      <c r="AM5" s="347">
        <v>3</v>
      </c>
      <c r="AN5" s="347"/>
      <c r="AO5" s="347">
        <v>1</v>
      </c>
      <c r="AP5" s="335">
        <v>743</v>
      </c>
      <c r="AQ5" s="346">
        <v>201</v>
      </c>
      <c r="AR5" s="346">
        <v>177</v>
      </c>
      <c r="AS5" s="346">
        <v>200</v>
      </c>
      <c r="AT5" s="346">
        <v>192</v>
      </c>
      <c r="AU5" s="347">
        <v>3</v>
      </c>
      <c r="AV5" s="347"/>
      <c r="AW5" s="347">
        <v>1</v>
      </c>
      <c r="AX5" s="335">
        <v>770</v>
      </c>
      <c r="AY5" s="346">
        <v>207</v>
      </c>
      <c r="AZ5" s="346">
        <v>226</v>
      </c>
      <c r="BA5" s="346">
        <v>170</v>
      </c>
      <c r="BB5" s="346">
        <v>143</v>
      </c>
      <c r="BC5" s="347">
        <v>4</v>
      </c>
      <c r="BD5" s="347"/>
      <c r="BE5" s="347">
        <v>0</v>
      </c>
      <c r="BF5" s="335">
        <v>746</v>
      </c>
      <c r="BG5" s="346"/>
      <c r="BH5" s="346"/>
      <c r="BI5" s="346"/>
      <c r="BJ5" s="346"/>
      <c r="BK5" s="347"/>
      <c r="BL5" s="347"/>
      <c r="BM5" s="347"/>
      <c r="BN5" s="335">
        <v>0</v>
      </c>
      <c r="BO5" s="346"/>
      <c r="BP5" s="346"/>
      <c r="BQ5" s="346"/>
      <c r="BR5" s="346"/>
      <c r="BS5" s="347"/>
      <c r="BT5" s="347"/>
      <c r="BU5" s="347"/>
      <c r="BV5" s="335">
        <v>0</v>
      </c>
      <c r="BW5" s="346"/>
      <c r="BX5" s="346"/>
      <c r="BY5" s="346"/>
      <c r="BZ5" s="346"/>
      <c r="CA5" s="347"/>
      <c r="CB5" s="347"/>
      <c r="CC5" s="347"/>
      <c r="CD5" s="335">
        <v>0</v>
      </c>
      <c r="CE5" s="346"/>
      <c r="CF5" s="346"/>
      <c r="CG5" s="346"/>
      <c r="CH5" s="346"/>
      <c r="CI5" s="347"/>
      <c r="CJ5" s="347"/>
      <c r="CK5" s="347"/>
      <c r="CL5" s="335">
        <v>0</v>
      </c>
      <c r="CM5" s="346"/>
      <c r="CN5" s="346"/>
      <c r="CO5" s="346"/>
      <c r="CP5" s="346"/>
      <c r="CQ5" s="347"/>
      <c r="CR5" s="347"/>
      <c r="CS5" s="347"/>
      <c r="CT5" s="335">
        <v>0</v>
      </c>
      <c r="CU5" s="346"/>
      <c r="CV5" s="346"/>
      <c r="CW5" s="346"/>
      <c r="CX5" s="346"/>
      <c r="CY5" s="347"/>
      <c r="CZ5" s="347"/>
      <c r="DA5" s="347"/>
      <c r="DB5" s="335">
        <v>0</v>
      </c>
      <c r="DC5" s="346"/>
      <c r="DD5" s="346"/>
      <c r="DE5" s="346"/>
      <c r="DF5" s="346"/>
      <c r="DG5" s="347"/>
      <c r="DH5" s="347"/>
      <c r="DI5" s="347"/>
      <c r="DJ5" s="335">
        <v>0</v>
      </c>
      <c r="DK5" s="346"/>
      <c r="DL5" s="346"/>
      <c r="DM5" s="346"/>
      <c r="DN5" s="346"/>
      <c r="DO5" s="347"/>
      <c r="DP5" s="347"/>
      <c r="DQ5" s="347"/>
      <c r="DR5" s="335">
        <v>0</v>
      </c>
      <c r="DS5" s="346"/>
      <c r="DT5" s="346"/>
      <c r="DU5" s="346"/>
      <c r="DV5" s="346"/>
      <c r="DW5" s="347"/>
      <c r="DX5" s="347"/>
      <c r="DY5" s="347"/>
      <c r="DZ5" s="335">
        <v>0</v>
      </c>
      <c r="EA5" s="346"/>
      <c r="EB5" s="346"/>
      <c r="EC5" s="346"/>
      <c r="ED5" s="346"/>
      <c r="EE5" s="347"/>
      <c r="EF5" s="347"/>
      <c r="EG5" s="347"/>
      <c r="EH5" s="335">
        <v>0</v>
      </c>
      <c r="EI5" s="346"/>
      <c r="EJ5" s="346"/>
      <c r="EK5" s="346"/>
      <c r="EL5" s="346"/>
      <c r="EM5" s="347"/>
      <c r="EN5" s="347"/>
      <c r="EO5" s="347"/>
      <c r="EP5" s="335">
        <v>0</v>
      </c>
      <c r="EQ5" s="346"/>
      <c r="ER5" s="346"/>
      <c r="ES5" s="346"/>
      <c r="ET5" s="346"/>
      <c r="EU5" s="347"/>
      <c r="EV5" s="347"/>
      <c r="EW5" s="347"/>
      <c r="EX5" s="335">
        <v>0</v>
      </c>
      <c r="EY5" s="346"/>
      <c r="EZ5" s="346"/>
      <c r="FA5" s="346"/>
      <c r="FB5" s="346"/>
      <c r="FC5" s="347"/>
      <c r="FD5" s="347"/>
      <c r="FE5" s="347"/>
      <c r="FF5" s="335">
        <v>0</v>
      </c>
      <c r="FG5" s="346"/>
      <c r="FH5" s="346"/>
      <c r="FI5" s="346"/>
      <c r="FJ5" s="346"/>
      <c r="FK5" s="347"/>
      <c r="FL5" s="347"/>
      <c r="FM5" s="347"/>
      <c r="FN5" s="335">
        <v>0</v>
      </c>
      <c r="FO5" s="336">
        <v>7617</v>
      </c>
      <c r="FP5" s="337">
        <v>15</v>
      </c>
      <c r="FQ5" s="338">
        <v>238</v>
      </c>
      <c r="FR5" s="338">
        <v>873</v>
      </c>
      <c r="FS5" s="339">
        <v>80</v>
      </c>
      <c r="FT5" s="338">
        <v>32</v>
      </c>
      <c r="FU5" s="340">
        <v>0</v>
      </c>
      <c r="FV5" s="340">
        <v>8</v>
      </c>
      <c r="FW5" s="340">
        <v>0</v>
      </c>
    </row>
    <row r="6" spans="1:179" x14ac:dyDescent="0.2">
      <c r="A6" s="262"/>
      <c r="B6" s="317">
        <v>3</v>
      </c>
      <c r="C6" s="318" t="s">
        <v>14</v>
      </c>
      <c r="D6" s="318" t="s">
        <v>23</v>
      </c>
      <c r="E6" s="342" t="s">
        <v>87</v>
      </c>
      <c r="F6" s="343" t="s">
        <v>90</v>
      </c>
      <c r="G6" s="344" t="s">
        <v>24</v>
      </c>
      <c r="H6" s="323">
        <v>180.5</v>
      </c>
      <c r="I6" s="324">
        <v>60</v>
      </c>
      <c r="J6" s="325">
        <v>10830</v>
      </c>
      <c r="K6" s="326">
        <v>13</v>
      </c>
      <c r="L6" s="327">
        <v>233</v>
      </c>
      <c r="M6" s="327">
        <v>792</v>
      </c>
      <c r="N6" s="328">
        <v>68.333333333333329</v>
      </c>
      <c r="O6" s="329">
        <v>41</v>
      </c>
      <c r="P6" s="330">
        <v>1</v>
      </c>
      <c r="Q6" s="330">
        <v>18</v>
      </c>
      <c r="R6" s="330">
        <v>0</v>
      </c>
      <c r="S6" s="345">
        <v>181</v>
      </c>
      <c r="T6" s="346">
        <v>190</v>
      </c>
      <c r="U6" s="346">
        <v>158</v>
      </c>
      <c r="V6" s="346">
        <v>156</v>
      </c>
      <c r="W6" s="347">
        <v>3</v>
      </c>
      <c r="X6" s="347"/>
      <c r="Y6" s="347">
        <v>1</v>
      </c>
      <c r="Z6" s="348">
        <v>685</v>
      </c>
      <c r="AA6" s="345">
        <v>183</v>
      </c>
      <c r="AB6" s="346">
        <v>169</v>
      </c>
      <c r="AC6" s="346">
        <v>216</v>
      </c>
      <c r="AD6" s="346">
        <v>180</v>
      </c>
      <c r="AE6" s="347">
        <v>3</v>
      </c>
      <c r="AF6" s="347"/>
      <c r="AG6" s="347">
        <v>1</v>
      </c>
      <c r="AH6" s="348">
        <v>748</v>
      </c>
      <c r="AI6" s="346">
        <v>222</v>
      </c>
      <c r="AJ6" s="346">
        <v>192</v>
      </c>
      <c r="AK6" s="346">
        <v>185</v>
      </c>
      <c r="AL6" s="346">
        <v>175</v>
      </c>
      <c r="AM6" s="347">
        <v>2</v>
      </c>
      <c r="AN6" s="347"/>
      <c r="AO6" s="347">
        <v>2</v>
      </c>
      <c r="AP6" s="335">
        <v>774</v>
      </c>
      <c r="AQ6" s="346">
        <v>207</v>
      </c>
      <c r="AR6" s="346">
        <v>203</v>
      </c>
      <c r="AS6" s="346">
        <v>150</v>
      </c>
      <c r="AT6" s="346">
        <v>177</v>
      </c>
      <c r="AU6" s="347">
        <v>4</v>
      </c>
      <c r="AV6" s="347"/>
      <c r="AW6" s="347">
        <v>0</v>
      </c>
      <c r="AX6" s="335">
        <v>737</v>
      </c>
      <c r="AY6" s="346">
        <v>139</v>
      </c>
      <c r="AZ6" s="346">
        <v>151</v>
      </c>
      <c r="BA6" s="346">
        <v>180</v>
      </c>
      <c r="BB6" s="346">
        <v>157</v>
      </c>
      <c r="BC6" s="347">
        <v>1</v>
      </c>
      <c r="BD6" s="347"/>
      <c r="BE6" s="347">
        <v>3</v>
      </c>
      <c r="BF6" s="335">
        <v>627</v>
      </c>
      <c r="BG6" s="346"/>
      <c r="BH6" s="346"/>
      <c r="BI6" s="346"/>
      <c r="BJ6" s="346"/>
      <c r="BK6" s="347"/>
      <c r="BL6" s="347"/>
      <c r="BM6" s="347"/>
      <c r="BN6" s="335">
        <v>0</v>
      </c>
      <c r="BO6" s="346"/>
      <c r="BP6" s="346"/>
      <c r="BQ6" s="346"/>
      <c r="BR6" s="346"/>
      <c r="BS6" s="347"/>
      <c r="BT6" s="347"/>
      <c r="BU6" s="347"/>
      <c r="BV6" s="335">
        <v>0</v>
      </c>
      <c r="BW6" s="346"/>
      <c r="BX6" s="346"/>
      <c r="BY6" s="346"/>
      <c r="BZ6" s="346"/>
      <c r="CA6" s="347"/>
      <c r="CB6" s="347"/>
      <c r="CC6" s="347"/>
      <c r="CD6" s="335">
        <v>0</v>
      </c>
      <c r="CE6" s="346"/>
      <c r="CF6" s="346"/>
      <c r="CG6" s="346"/>
      <c r="CH6" s="346"/>
      <c r="CI6" s="347"/>
      <c r="CJ6" s="347"/>
      <c r="CK6" s="347"/>
      <c r="CL6" s="335">
        <v>0</v>
      </c>
      <c r="CM6" s="346"/>
      <c r="CN6" s="346"/>
      <c r="CO6" s="346"/>
      <c r="CP6" s="346"/>
      <c r="CQ6" s="347"/>
      <c r="CR6" s="347"/>
      <c r="CS6" s="347"/>
      <c r="CT6" s="335">
        <v>0</v>
      </c>
      <c r="CU6" s="346"/>
      <c r="CV6" s="346"/>
      <c r="CW6" s="346"/>
      <c r="CX6" s="346"/>
      <c r="CY6" s="347"/>
      <c r="CZ6" s="347"/>
      <c r="DA6" s="347"/>
      <c r="DB6" s="335">
        <v>0</v>
      </c>
      <c r="DC6" s="346"/>
      <c r="DD6" s="346"/>
      <c r="DE6" s="346"/>
      <c r="DF6" s="346"/>
      <c r="DG6" s="347"/>
      <c r="DH6" s="347"/>
      <c r="DI6" s="347"/>
      <c r="DJ6" s="335">
        <v>0</v>
      </c>
      <c r="DK6" s="346"/>
      <c r="DL6" s="346"/>
      <c r="DM6" s="346"/>
      <c r="DN6" s="346"/>
      <c r="DO6" s="347"/>
      <c r="DP6" s="347"/>
      <c r="DQ6" s="347"/>
      <c r="DR6" s="335">
        <v>0</v>
      </c>
      <c r="DS6" s="346"/>
      <c r="DT6" s="346"/>
      <c r="DU6" s="346"/>
      <c r="DV6" s="346"/>
      <c r="DW6" s="347"/>
      <c r="DX6" s="347"/>
      <c r="DY6" s="347"/>
      <c r="DZ6" s="335">
        <v>0</v>
      </c>
      <c r="EA6" s="346"/>
      <c r="EB6" s="346"/>
      <c r="EC6" s="346"/>
      <c r="ED6" s="346"/>
      <c r="EE6" s="347"/>
      <c r="EF6" s="347"/>
      <c r="EG6" s="347"/>
      <c r="EH6" s="335">
        <v>0</v>
      </c>
      <c r="EI6" s="346"/>
      <c r="EJ6" s="346"/>
      <c r="EK6" s="346"/>
      <c r="EL6" s="346"/>
      <c r="EM6" s="347"/>
      <c r="EN6" s="347"/>
      <c r="EO6" s="347"/>
      <c r="EP6" s="335">
        <v>0</v>
      </c>
      <c r="EQ6" s="346"/>
      <c r="ER6" s="346"/>
      <c r="ES6" s="346"/>
      <c r="ET6" s="346"/>
      <c r="EU6" s="347"/>
      <c r="EV6" s="347"/>
      <c r="EW6" s="347"/>
      <c r="EX6" s="335">
        <v>0</v>
      </c>
      <c r="EY6" s="346"/>
      <c r="EZ6" s="346"/>
      <c r="FA6" s="346"/>
      <c r="FB6" s="346"/>
      <c r="FC6" s="347"/>
      <c r="FD6" s="347"/>
      <c r="FE6" s="347"/>
      <c r="FF6" s="335">
        <v>0</v>
      </c>
      <c r="FG6" s="346"/>
      <c r="FH6" s="346"/>
      <c r="FI6" s="346"/>
      <c r="FJ6" s="346"/>
      <c r="FK6" s="347"/>
      <c r="FL6" s="347"/>
      <c r="FM6" s="347"/>
      <c r="FN6" s="335">
        <v>0</v>
      </c>
      <c r="FO6" s="336">
        <v>7259</v>
      </c>
      <c r="FP6" s="337">
        <v>9</v>
      </c>
      <c r="FQ6" s="338">
        <v>233</v>
      </c>
      <c r="FR6" s="338">
        <v>792</v>
      </c>
      <c r="FS6" s="339">
        <v>70</v>
      </c>
      <c r="FT6" s="338">
        <v>28</v>
      </c>
      <c r="FU6" s="340">
        <v>1</v>
      </c>
      <c r="FV6" s="340">
        <v>11</v>
      </c>
      <c r="FW6" s="340">
        <v>0</v>
      </c>
    </row>
    <row r="7" spans="1:179" x14ac:dyDescent="0.2">
      <c r="A7" s="262"/>
      <c r="B7" s="317">
        <v>4</v>
      </c>
      <c r="C7" s="318" t="s">
        <v>14</v>
      </c>
      <c r="D7" s="318" t="s">
        <v>23</v>
      </c>
      <c r="E7" s="342" t="s">
        <v>87</v>
      </c>
      <c r="F7" s="343" t="s">
        <v>91</v>
      </c>
      <c r="G7" s="344" t="s">
        <v>30</v>
      </c>
      <c r="H7" s="323">
        <v>179.35714285714286</v>
      </c>
      <c r="I7" s="324">
        <v>56</v>
      </c>
      <c r="J7" s="325">
        <v>10044</v>
      </c>
      <c r="K7" s="326">
        <v>8</v>
      </c>
      <c r="L7" s="327">
        <v>223</v>
      </c>
      <c r="M7" s="327">
        <v>846</v>
      </c>
      <c r="N7" s="328">
        <v>76.785714285714292</v>
      </c>
      <c r="O7" s="329">
        <v>43</v>
      </c>
      <c r="P7" s="330">
        <v>0</v>
      </c>
      <c r="Q7" s="330">
        <v>13</v>
      </c>
      <c r="R7" s="330">
        <v>0</v>
      </c>
      <c r="S7" s="345">
        <v>178</v>
      </c>
      <c r="T7" s="346">
        <v>177</v>
      </c>
      <c r="U7" s="346">
        <v>169</v>
      </c>
      <c r="V7" s="346">
        <v>159</v>
      </c>
      <c r="W7" s="347">
        <v>3</v>
      </c>
      <c r="X7" s="347"/>
      <c r="Y7" s="347">
        <v>1</v>
      </c>
      <c r="Z7" s="348">
        <v>683</v>
      </c>
      <c r="AA7" s="345"/>
      <c r="AB7" s="346"/>
      <c r="AC7" s="346"/>
      <c r="AD7" s="346"/>
      <c r="AE7" s="347"/>
      <c r="AF7" s="347"/>
      <c r="AG7" s="347"/>
      <c r="AH7" s="348">
        <v>0</v>
      </c>
      <c r="AI7" s="346">
        <v>223</v>
      </c>
      <c r="AJ7" s="346">
        <v>221</v>
      </c>
      <c r="AK7" s="346">
        <v>203</v>
      </c>
      <c r="AL7" s="346">
        <v>199</v>
      </c>
      <c r="AM7" s="347">
        <v>3</v>
      </c>
      <c r="AN7" s="347"/>
      <c r="AO7" s="347">
        <v>1</v>
      </c>
      <c r="AP7" s="335">
        <v>846</v>
      </c>
      <c r="AQ7" s="346">
        <v>214</v>
      </c>
      <c r="AR7" s="346">
        <v>166</v>
      </c>
      <c r="AS7" s="346">
        <v>156</v>
      </c>
      <c r="AT7" s="346">
        <v>171</v>
      </c>
      <c r="AU7" s="347">
        <v>3</v>
      </c>
      <c r="AV7" s="347"/>
      <c r="AW7" s="347">
        <v>1</v>
      </c>
      <c r="AX7" s="335">
        <v>707</v>
      </c>
      <c r="AY7" s="346"/>
      <c r="AZ7" s="346"/>
      <c r="BA7" s="346"/>
      <c r="BB7" s="346"/>
      <c r="BC7" s="347"/>
      <c r="BD7" s="347"/>
      <c r="BE7" s="347"/>
      <c r="BF7" s="335">
        <v>0</v>
      </c>
      <c r="BG7" s="346">
        <v>140</v>
      </c>
      <c r="BH7" s="346">
        <v>199</v>
      </c>
      <c r="BI7" s="346">
        <v>193</v>
      </c>
      <c r="BJ7" s="346">
        <v>185</v>
      </c>
      <c r="BK7" s="347">
        <v>3</v>
      </c>
      <c r="BL7" s="347"/>
      <c r="BM7" s="347">
        <v>1</v>
      </c>
      <c r="BN7" s="335">
        <v>717</v>
      </c>
      <c r="BO7" s="346"/>
      <c r="BP7" s="346"/>
      <c r="BQ7" s="346"/>
      <c r="BR7" s="346"/>
      <c r="BS7" s="347"/>
      <c r="BT7" s="347"/>
      <c r="BU7" s="347"/>
      <c r="BV7" s="335">
        <v>0</v>
      </c>
      <c r="BW7" s="346"/>
      <c r="BX7" s="346"/>
      <c r="BY7" s="346"/>
      <c r="BZ7" s="346"/>
      <c r="CA7" s="347"/>
      <c r="CB7" s="347"/>
      <c r="CC7" s="347"/>
      <c r="CD7" s="335">
        <v>0</v>
      </c>
      <c r="CE7" s="346"/>
      <c r="CF7" s="346"/>
      <c r="CG7" s="346"/>
      <c r="CH7" s="346"/>
      <c r="CI7" s="347"/>
      <c r="CJ7" s="347"/>
      <c r="CK7" s="347"/>
      <c r="CL7" s="335">
        <v>0</v>
      </c>
      <c r="CM7" s="346"/>
      <c r="CN7" s="346"/>
      <c r="CO7" s="346"/>
      <c r="CP7" s="346"/>
      <c r="CQ7" s="347"/>
      <c r="CR7" s="347"/>
      <c r="CS7" s="347"/>
      <c r="CT7" s="335">
        <v>0</v>
      </c>
      <c r="CU7" s="346"/>
      <c r="CV7" s="346"/>
      <c r="CW7" s="346"/>
      <c r="CX7" s="346"/>
      <c r="CY7" s="347"/>
      <c r="CZ7" s="347"/>
      <c r="DA7" s="347"/>
      <c r="DB7" s="335">
        <v>0</v>
      </c>
      <c r="DC7" s="346"/>
      <c r="DD7" s="346"/>
      <c r="DE7" s="346"/>
      <c r="DF7" s="346"/>
      <c r="DG7" s="347"/>
      <c r="DH7" s="347"/>
      <c r="DI7" s="347"/>
      <c r="DJ7" s="335">
        <v>0</v>
      </c>
      <c r="DK7" s="346"/>
      <c r="DL7" s="346"/>
      <c r="DM7" s="346"/>
      <c r="DN7" s="346"/>
      <c r="DO7" s="347"/>
      <c r="DP7" s="347"/>
      <c r="DQ7" s="347"/>
      <c r="DR7" s="335">
        <v>0</v>
      </c>
      <c r="DS7" s="346"/>
      <c r="DT7" s="346"/>
      <c r="DU7" s="346"/>
      <c r="DV7" s="346"/>
      <c r="DW7" s="347"/>
      <c r="DX7" s="347"/>
      <c r="DY7" s="347"/>
      <c r="DZ7" s="335">
        <v>0</v>
      </c>
      <c r="EA7" s="346"/>
      <c r="EB7" s="346"/>
      <c r="EC7" s="346"/>
      <c r="ED7" s="346"/>
      <c r="EE7" s="347"/>
      <c r="EF7" s="347"/>
      <c r="EG7" s="347"/>
      <c r="EH7" s="335">
        <v>0</v>
      </c>
      <c r="EI7" s="346"/>
      <c r="EJ7" s="346"/>
      <c r="EK7" s="346"/>
      <c r="EL7" s="346"/>
      <c r="EM7" s="347"/>
      <c r="EN7" s="347"/>
      <c r="EO7" s="347"/>
      <c r="EP7" s="335">
        <v>0</v>
      </c>
      <c r="EQ7" s="346"/>
      <c r="ER7" s="346"/>
      <c r="ES7" s="346"/>
      <c r="ET7" s="346"/>
      <c r="EU7" s="347"/>
      <c r="EV7" s="347"/>
      <c r="EW7" s="347"/>
      <c r="EX7" s="335">
        <v>0</v>
      </c>
      <c r="EY7" s="346"/>
      <c r="EZ7" s="346"/>
      <c r="FA7" s="346"/>
      <c r="FB7" s="346"/>
      <c r="FC7" s="347"/>
      <c r="FD7" s="347"/>
      <c r="FE7" s="347"/>
      <c r="FF7" s="335">
        <v>0</v>
      </c>
      <c r="FG7" s="346"/>
      <c r="FH7" s="346"/>
      <c r="FI7" s="346"/>
      <c r="FJ7" s="346"/>
      <c r="FK7" s="347"/>
      <c r="FL7" s="347"/>
      <c r="FM7" s="347"/>
      <c r="FN7" s="335">
        <v>0</v>
      </c>
      <c r="FO7" s="336">
        <v>7091</v>
      </c>
      <c r="FP7" s="337">
        <v>4</v>
      </c>
      <c r="FQ7" s="338">
        <v>222</v>
      </c>
      <c r="FR7" s="338">
        <v>760</v>
      </c>
      <c r="FS7" s="339">
        <v>77.5</v>
      </c>
      <c r="FT7" s="338">
        <v>31</v>
      </c>
      <c r="FU7" s="340">
        <v>0</v>
      </c>
      <c r="FV7" s="340">
        <v>9</v>
      </c>
      <c r="FW7" s="340">
        <v>0</v>
      </c>
    </row>
    <row r="8" spans="1:179" x14ac:dyDescent="0.2">
      <c r="A8" s="262"/>
      <c r="B8" s="317">
        <v>5</v>
      </c>
      <c r="C8" s="318" t="s">
        <v>14</v>
      </c>
      <c r="D8" s="318" t="s">
        <v>23</v>
      </c>
      <c r="E8" s="342" t="s">
        <v>87</v>
      </c>
      <c r="F8" s="343" t="s">
        <v>92</v>
      </c>
      <c r="G8" s="344" t="s">
        <v>28</v>
      </c>
      <c r="H8" s="323">
        <v>178.10416666666666</v>
      </c>
      <c r="I8" s="324">
        <v>48</v>
      </c>
      <c r="J8" s="325">
        <v>8549</v>
      </c>
      <c r="K8" s="326">
        <v>13</v>
      </c>
      <c r="L8" s="327">
        <v>245</v>
      </c>
      <c r="M8" s="327">
        <v>807</v>
      </c>
      <c r="N8" s="328">
        <v>72.916666666666657</v>
      </c>
      <c r="O8" s="329">
        <v>35</v>
      </c>
      <c r="P8" s="330">
        <v>0</v>
      </c>
      <c r="Q8" s="330">
        <v>13</v>
      </c>
      <c r="R8" s="330">
        <v>0</v>
      </c>
      <c r="S8" s="345"/>
      <c r="T8" s="346"/>
      <c r="U8" s="346"/>
      <c r="V8" s="346"/>
      <c r="W8" s="347"/>
      <c r="X8" s="347"/>
      <c r="Y8" s="347"/>
      <c r="Z8" s="348">
        <v>0</v>
      </c>
      <c r="AA8" s="345">
        <v>178</v>
      </c>
      <c r="AB8" s="346">
        <v>211</v>
      </c>
      <c r="AC8" s="346">
        <v>150</v>
      </c>
      <c r="AD8" s="346">
        <v>176</v>
      </c>
      <c r="AE8" s="347">
        <v>3</v>
      </c>
      <c r="AF8" s="347"/>
      <c r="AG8" s="347">
        <v>1</v>
      </c>
      <c r="AH8" s="348">
        <v>715</v>
      </c>
      <c r="AI8" s="346"/>
      <c r="AJ8" s="346"/>
      <c r="AK8" s="346"/>
      <c r="AL8" s="346"/>
      <c r="AM8" s="347"/>
      <c r="AN8" s="347"/>
      <c r="AO8" s="347"/>
      <c r="AP8" s="335">
        <v>0</v>
      </c>
      <c r="AQ8" s="346">
        <v>133</v>
      </c>
      <c r="AR8" s="346">
        <v>190</v>
      </c>
      <c r="AS8" s="346">
        <v>179</v>
      </c>
      <c r="AT8" s="346">
        <v>200</v>
      </c>
      <c r="AU8" s="347">
        <v>3</v>
      </c>
      <c r="AV8" s="347"/>
      <c r="AW8" s="347">
        <v>1</v>
      </c>
      <c r="AX8" s="335">
        <v>702</v>
      </c>
      <c r="AY8" s="346"/>
      <c r="AZ8" s="346"/>
      <c r="BA8" s="346"/>
      <c r="BB8" s="346"/>
      <c r="BC8" s="347"/>
      <c r="BD8" s="347"/>
      <c r="BE8" s="347"/>
      <c r="BF8" s="335">
        <v>0</v>
      </c>
      <c r="BG8" s="346"/>
      <c r="BH8" s="346"/>
      <c r="BI8" s="346"/>
      <c r="BJ8" s="346"/>
      <c r="BK8" s="347"/>
      <c r="BL8" s="347"/>
      <c r="BM8" s="347"/>
      <c r="BN8" s="335">
        <v>0</v>
      </c>
      <c r="BO8" s="346"/>
      <c r="BP8" s="346"/>
      <c r="BQ8" s="346"/>
      <c r="BR8" s="346"/>
      <c r="BS8" s="347"/>
      <c r="BT8" s="347"/>
      <c r="BU8" s="347"/>
      <c r="BV8" s="335">
        <v>0</v>
      </c>
      <c r="BW8" s="346"/>
      <c r="BX8" s="346"/>
      <c r="BY8" s="346"/>
      <c r="BZ8" s="346"/>
      <c r="CA8" s="347"/>
      <c r="CB8" s="347"/>
      <c r="CC8" s="347"/>
      <c r="CD8" s="335">
        <v>0</v>
      </c>
      <c r="CE8" s="346"/>
      <c r="CF8" s="346"/>
      <c r="CG8" s="346"/>
      <c r="CH8" s="346"/>
      <c r="CI8" s="347"/>
      <c r="CJ8" s="347"/>
      <c r="CK8" s="347"/>
      <c r="CL8" s="335">
        <v>0</v>
      </c>
      <c r="CM8" s="346"/>
      <c r="CN8" s="346"/>
      <c r="CO8" s="346"/>
      <c r="CP8" s="346"/>
      <c r="CQ8" s="347"/>
      <c r="CR8" s="347"/>
      <c r="CS8" s="347"/>
      <c r="CT8" s="335">
        <v>0</v>
      </c>
      <c r="CU8" s="346"/>
      <c r="CV8" s="346"/>
      <c r="CW8" s="346"/>
      <c r="CX8" s="346"/>
      <c r="CY8" s="347"/>
      <c r="CZ8" s="347"/>
      <c r="DA8" s="347"/>
      <c r="DB8" s="335">
        <v>0</v>
      </c>
      <c r="DC8" s="346"/>
      <c r="DD8" s="346"/>
      <c r="DE8" s="346"/>
      <c r="DF8" s="346"/>
      <c r="DG8" s="347"/>
      <c r="DH8" s="347"/>
      <c r="DI8" s="347"/>
      <c r="DJ8" s="335">
        <v>0</v>
      </c>
      <c r="DK8" s="346"/>
      <c r="DL8" s="346"/>
      <c r="DM8" s="346"/>
      <c r="DN8" s="346"/>
      <c r="DO8" s="347"/>
      <c r="DP8" s="347"/>
      <c r="DQ8" s="347"/>
      <c r="DR8" s="335">
        <v>0</v>
      </c>
      <c r="DS8" s="346"/>
      <c r="DT8" s="346"/>
      <c r="DU8" s="346"/>
      <c r="DV8" s="346"/>
      <c r="DW8" s="347"/>
      <c r="DX8" s="347"/>
      <c r="DY8" s="347"/>
      <c r="DZ8" s="335">
        <v>0</v>
      </c>
      <c r="EA8" s="346"/>
      <c r="EB8" s="346"/>
      <c r="EC8" s="346"/>
      <c r="ED8" s="346"/>
      <c r="EE8" s="347"/>
      <c r="EF8" s="347"/>
      <c r="EG8" s="347"/>
      <c r="EH8" s="335">
        <v>0</v>
      </c>
      <c r="EI8" s="346"/>
      <c r="EJ8" s="346"/>
      <c r="EK8" s="346"/>
      <c r="EL8" s="346"/>
      <c r="EM8" s="347"/>
      <c r="EN8" s="347"/>
      <c r="EO8" s="347"/>
      <c r="EP8" s="335">
        <v>0</v>
      </c>
      <c r="EQ8" s="346"/>
      <c r="ER8" s="346"/>
      <c r="ES8" s="346"/>
      <c r="ET8" s="346"/>
      <c r="EU8" s="347"/>
      <c r="EV8" s="347"/>
      <c r="EW8" s="347"/>
      <c r="EX8" s="335">
        <v>0</v>
      </c>
      <c r="EY8" s="346"/>
      <c r="EZ8" s="346"/>
      <c r="FA8" s="346"/>
      <c r="FB8" s="346"/>
      <c r="FC8" s="347"/>
      <c r="FD8" s="347"/>
      <c r="FE8" s="347"/>
      <c r="FF8" s="335">
        <v>0</v>
      </c>
      <c r="FG8" s="346"/>
      <c r="FH8" s="346"/>
      <c r="FI8" s="346"/>
      <c r="FJ8" s="346"/>
      <c r="FK8" s="347"/>
      <c r="FL8" s="347"/>
      <c r="FM8" s="347"/>
      <c r="FN8" s="335">
        <v>0</v>
      </c>
      <c r="FO8" s="336">
        <v>7132</v>
      </c>
      <c r="FP8" s="337">
        <v>11</v>
      </c>
      <c r="FQ8" s="338">
        <v>245</v>
      </c>
      <c r="FR8" s="338">
        <v>807</v>
      </c>
      <c r="FS8" s="339">
        <v>72.5</v>
      </c>
      <c r="FT8" s="338">
        <v>29</v>
      </c>
      <c r="FU8" s="340">
        <v>0</v>
      </c>
      <c r="FV8" s="340">
        <v>11</v>
      </c>
      <c r="FW8" s="340">
        <v>0</v>
      </c>
    </row>
    <row r="9" spans="1:179" x14ac:dyDescent="0.2">
      <c r="A9" s="262"/>
      <c r="B9" s="317">
        <v>6</v>
      </c>
      <c r="C9" s="318" t="s">
        <v>20</v>
      </c>
      <c r="D9" s="318" t="s">
        <v>23</v>
      </c>
      <c r="E9" s="342" t="s">
        <v>87</v>
      </c>
      <c r="F9" s="343" t="s">
        <v>93</v>
      </c>
      <c r="G9" s="344" t="s">
        <v>27</v>
      </c>
      <c r="H9" s="323">
        <v>177.82692307692307</v>
      </c>
      <c r="I9" s="324">
        <v>52</v>
      </c>
      <c r="J9" s="325">
        <v>9247</v>
      </c>
      <c r="K9" s="326">
        <v>8</v>
      </c>
      <c r="L9" s="327">
        <v>229</v>
      </c>
      <c r="M9" s="327">
        <v>785</v>
      </c>
      <c r="N9" s="328">
        <v>78.84615384615384</v>
      </c>
      <c r="O9" s="329">
        <v>41</v>
      </c>
      <c r="P9" s="330">
        <v>0</v>
      </c>
      <c r="Q9" s="330">
        <v>11</v>
      </c>
      <c r="R9" s="330">
        <v>0</v>
      </c>
      <c r="S9" s="345">
        <v>153</v>
      </c>
      <c r="T9" s="346">
        <v>181</v>
      </c>
      <c r="U9" s="346">
        <v>179</v>
      </c>
      <c r="V9" s="346">
        <v>183</v>
      </c>
      <c r="W9" s="347">
        <v>2</v>
      </c>
      <c r="X9" s="347"/>
      <c r="Y9" s="347">
        <v>2</v>
      </c>
      <c r="Z9" s="348">
        <v>696</v>
      </c>
      <c r="AA9" s="345">
        <v>204</v>
      </c>
      <c r="AB9" s="346">
        <v>181</v>
      </c>
      <c r="AC9" s="346">
        <v>160</v>
      </c>
      <c r="AD9" s="346">
        <v>211</v>
      </c>
      <c r="AE9" s="347">
        <v>2</v>
      </c>
      <c r="AF9" s="347"/>
      <c r="AG9" s="347">
        <v>2</v>
      </c>
      <c r="AH9" s="348">
        <v>756</v>
      </c>
      <c r="AI9" s="346"/>
      <c r="AJ9" s="346"/>
      <c r="AK9" s="346"/>
      <c r="AL9" s="346"/>
      <c r="AM9" s="347"/>
      <c r="AN9" s="347"/>
      <c r="AO9" s="347"/>
      <c r="AP9" s="335">
        <v>0</v>
      </c>
      <c r="AQ9" s="346"/>
      <c r="AR9" s="346"/>
      <c r="AS9" s="346"/>
      <c r="AT9" s="346"/>
      <c r="AU9" s="347"/>
      <c r="AV9" s="347"/>
      <c r="AW9" s="347"/>
      <c r="AX9" s="335">
        <v>0</v>
      </c>
      <c r="AY9" s="346"/>
      <c r="AZ9" s="346"/>
      <c r="BA9" s="346"/>
      <c r="BB9" s="346"/>
      <c r="BC9" s="347"/>
      <c r="BD9" s="347"/>
      <c r="BE9" s="347"/>
      <c r="BF9" s="335">
        <v>0</v>
      </c>
      <c r="BG9" s="346">
        <v>159</v>
      </c>
      <c r="BH9" s="346">
        <v>138</v>
      </c>
      <c r="BI9" s="346">
        <v>136</v>
      </c>
      <c r="BJ9" s="346">
        <v>149</v>
      </c>
      <c r="BK9" s="347">
        <v>0</v>
      </c>
      <c r="BL9" s="347"/>
      <c r="BM9" s="347">
        <v>4</v>
      </c>
      <c r="BN9" s="335">
        <v>582</v>
      </c>
      <c r="BO9" s="346"/>
      <c r="BP9" s="346"/>
      <c r="BQ9" s="346"/>
      <c r="BR9" s="346"/>
      <c r="BS9" s="347"/>
      <c r="BT9" s="347"/>
      <c r="BU9" s="347"/>
      <c r="BV9" s="335">
        <v>0</v>
      </c>
      <c r="BW9" s="346"/>
      <c r="BX9" s="346"/>
      <c r="BY9" s="346"/>
      <c r="BZ9" s="346"/>
      <c r="CA9" s="347"/>
      <c r="CB9" s="347"/>
      <c r="CC9" s="347"/>
      <c r="CD9" s="335">
        <v>0</v>
      </c>
      <c r="CE9" s="346"/>
      <c r="CF9" s="346"/>
      <c r="CG9" s="346"/>
      <c r="CH9" s="346"/>
      <c r="CI9" s="347"/>
      <c r="CJ9" s="347"/>
      <c r="CK9" s="347"/>
      <c r="CL9" s="335">
        <v>0</v>
      </c>
      <c r="CM9" s="346"/>
      <c r="CN9" s="346"/>
      <c r="CO9" s="346"/>
      <c r="CP9" s="346"/>
      <c r="CQ9" s="347"/>
      <c r="CR9" s="347"/>
      <c r="CS9" s="347"/>
      <c r="CT9" s="335">
        <v>0</v>
      </c>
      <c r="CU9" s="346"/>
      <c r="CV9" s="346"/>
      <c r="CW9" s="346"/>
      <c r="CX9" s="346"/>
      <c r="CY9" s="347"/>
      <c r="CZ9" s="347"/>
      <c r="DA9" s="347"/>
      <c r="DB9" s="335">
        <v>0</v>
      </c>
      <c r="DC9" s="346"/>
      <c r="DD9" s="346"/>
      <c r="DE9" s="346"/>
      <c r="DF9" s="346"/>
      <c r="DG9" s="347"/>
      <c r="DH9" s="347"/>
      <c r="DI9" s="347"/>
      <c r="DJ9" s="335">
        <v>0</v>
      </c>
      <c r="DK9" s="346"/>
      <c r="DL9" s="346"/>
      <c r="DM9" s="346"/>
      <c r="DN9" s="346"/>
      <c r="DO9" s="347"/>
      <c r="DP9" s="347"/>
      <c r="DQ9" s="347"/>
      <c r="DR9" s="335">
        <v>0</v>
      </c>
      <c r="DS9" s="346"/>
      <c r="DT9" s="346"/>
      <c r="DU9" s="346"/>
      <c r="DV9" s="346"/>
      <c r="DW9" s="347"/>
      <c r="DX9" s="347"/>
      <c r="DY9" s="347"/>
      <c r="DZ9" s="335">
        <v>0</v>
      </c>
      <c r="EA9" s="346"/>
      <c r="EB9" s="346"/>
      <c r="EC9" s="346"/>
      <c r="ED9" s="346"/>
      <c r="EE9" s="347"/>
      <c r="EF9" s="347"/>
      <c r="EG9" s="347"/>
      <c r="EH9" s="335">
        <v>0</v>
      </c>
      <c r="EI9" s="346"/>
      <c r="EJ9" s="346"/>
      <c r="EK9" s="346"/>
      <c r="EL9" s="346"/>
      <c r="EM9" s="347"/>
      <c r="EN9" s="347"/>
      <c r="EO9" s="347"/>
      <c r="EP9" s="335">
        <v>0</v>
      </c>
      <c r="EQ9" s="346"/>
      <c r="ER9" s="346"/>
      <c r="ES9" s="346"/>
      <c r="ET9" s="346"/>
      <c r="EU9" s="347"/>
      <c r="EV9" s="347"/>
      <c r="EW9" s="347"/>
      <c r="EX9" s="335">
        <v>0</v>
      </c>
      <c r="EY9" s="346"/>
      <c r="EZ9" s="346"/>
      <c r="FA9" s="346"/>
      <c r="FB9" s="346"/>
      <c r="FC9" s="347"/>
      <c r="FD9" s="347"/>
      <c r="FE9" s="347"/>
      <c r="FF9" s="335">
        <v>0</v>
      </c>
      <c r="FG9" s="346"/>
      <c r="FH9" s="346"/>
      <c r="FI9" s="346"/>
      <c r="FJ9" s="346"/>
      <c r="FK9" s="347"/>
      <c r="FL9" s="347"/>
      <c r="FM9" s="347"/>
      <c r="FN9" s="335">
        <v>0</v>
      </c>
      <c r="FO9" s="336">
        <v>7213</v>
      </c>
      <c r="FP9" s="337">
        <v>6</v>
      </c>
      <c r="FQ9" s="338">
        <v>229</v>
      </c>
      <c r="FR9" s="338">
        <v>785</v>
      </c>
      <c r="FS9" s="339">
        <v>92.5</v>
      </c>
      <c r="FT9" s="338">
        <v>37</v>
      </c>
      <c r="FU9" s="340">
        <v>0</v>
      </c>
      <c r="FV9" s="340">
        <v>3</v>
      </c>
      <c r="FW9" s="340">
        <v>0</v>
      </c>
    </row>
    <row r="10" spans="1:179" x14ac:dyDescent="0.2">
      <c r="A10" s="262"/>
      <c r="B10" s="317">
        <v>7</v>
      </c>
      <c r="C10" s="318" t="s">
        <v>14</v>
      </c>
      <c r="D10" s="318" t="s">
        <v>23</v>
      </c>
      <c r="E10" s="342" t="s">
        <v>87</v>
      </c>
      <c r="F10" s="343" t="s">
        <v>94</v>
      </c>
      <c r="G10" s="344" t="s">
        <v>26</v>
      </c>
      <c r="H10" s="323">
        <v>175.30769230769232</v>
      </c>
      <c r="I10" s="324">
        <v>52</v>
      </c>
      <c r="J10" s="325">
        <v>9116</v>
      </c>
      <c r="K10" s="326">
        <v>12</v>
      </c>
      <c r="L10" s="327">
        <v>245</v>
      </c>
      <c r="M10" s="327">
        <v>803</v>
      </c>
      <c r="N10" s="328">
        <v>63.46153846153846</v>
      </c>
      <c r="O10" s="329">
        <v>33</v>
      </c>
      <c r="P10" s="330">
        <v>1</v>
      </c>
      <c r="Q10" s="330">
        <v>18</v>
      </c>
      <c r="R10" s="330">
        <v>0</v>
      </c>
      <c r="S10" s="345">
        <v>145</v>
      </c>
      <c r="T10" s="346">
        <v>175</v>
      </c>
      <c r="U10" s="346">
        <v>184</v>
      </c>
      <c r="V10" s="346">
        <v>204</v>
      </c>
      <c r="W10" s="347">
        <v>4</v>
      </c>
      <c r="X10" s="347"/>
      <c r="Y10" s="347">
        <v>0</v>
      </c>
      <c r="Z10" s="348">
        <v>708</v>
      </c>
      <c r="AA10" s="345">
        <v>242</v>
      </c>
      <c r="AB10" s="346">
        <v>184</v>
      </c>
      <c r="AC10" s="346">
        <v>126</v>
      </c>
      <c r="AD10" s="346">
        <v>183</v>
      </c>
      <c r="AE10" s="347">
        <v>3</v>
      </c>
      <c r="AF10" s="347"/>
      <c r="AG10" s="347">
        <v>1</v>
      </c>
      <c r="AH10" s="348">
        <v>735</v>
      </c>
      <c r="AI10" s="346"/>
      <c r="AJ10" s="346"/>
      <c r="AK10" s="346"/>
      <c r="AL10" s="346"/>
      <c r="AM10" s="347"/>
      <c r="AN10" s="347"/>
      <c r="AO10" s="347"/>
      <c r="AP10" s="335">
        <v>0</v>
      </c>
      <c r="AQ10" s="346"/>
      <c r="AR10" s="346"/>
      <c r="AS10" s="346"/>
      <c r="AT10" s="346"/>
      <c r="AU10" s="347"/>
      <c r="AV10" s="347"/>
      <c r="AW10" s="347"/>
      <c r="AX10" s="335">
        <v>0</v>
      </c>
      <c r="AY10" s="346">
        <v>128</v>
      </c>
      <c r="AZ10" s="346">
        <v>178</v>
      </c>
      <c r="BA10" s="346">
        <v>144</v>
      </c>
      <c r="BB10" s="346">
        <v>128</v>
      </c>
      <c r="BC10" s="347">
        <v>1</v>
      </c>
      <c r="BD10" s="347"/>
      <c r="BE10" s="347">
        <v>3</v>
      </c>
      <c r="BF10" s="335">
        <v>578</v>
      </c>
      <c r="BG10" s="346"/>
      <c r="BH10" s="346"/>
      <c r="BI10" s="346"/>
      <c r="BJ10" s="346"/>
      <c r="BK10" s="347"/>
      <c r="BL10" s="347"/>
      <c r="BM10" s="347"/>
      <c r="BN10" s="335">
        <v>0</v>
      </c>
      <c r="BO10" s="346"/>
      <c r="BP10" s="346"/>
      <c r="BQ10" s="346"/>
      <c r="BR10" s="346"/>
      <c r="BS10" s="347"/>
      <c r="BT10" s="347"/>
      <c r="BU10" s="347"/>
      <c r="BV10" s="335">
        <v>0</v>
      </c>
      <c r="BW10" s="346"/>
      <c r="BX10" s="346"/>
      <c r="BY10" s="346"/>
      <c r="BZ10" s="346"/>
      <c r="CA10" s="347"/>
      <c r="CB10" s="347"/>
      <c r="CC10" s="347"/>
      <c r="CD10" s="335">
        <v>0</v>
      </c>
      <c r="CE10" s="346"/>
      <c r="CF10" s="346"/>
      <c r="CG10" s="346"/>
      <c r="CH10" s="346"/>
      <c r="CI10" s="347"/>
      <c r="CJ10" s="347"/>
      <c r="CK10" s="347"/>
      <c r="CL10" s="335">
        <v>0</v>
      </c>
      <c r="CM10" s="346"/>
      <c r="CN10" s="346"/>
      <c r="CO10" s="346"/>
      <c r="CP10" s="346"/>
      <c r="CQ10" s="347"/>
      <c r="CR10" s="347"/>
      <c r="CS10" s="347"/>
      <c r="CT10" s="335">
        <v>0</v>
      </c>
      <c r="CU10" s="346"/>
      <c r="CV10" s="346"/>
      <c r="CW10" s="346"/>
      <c r="CX10" s="346"/>
      <c r="CY10" s="347"/>
      <c r="CZ10" s="347"/>
      <c r="DA10" s="347"/>
      <c r="DB10" s="335">
        <v>0</v>
      </c>
      <c r="DC10" s="346"/>
      <c r="DD10" s="346"/>
      <c r="DE10" s="346"/>
      <c r="DF10" s="346"/>
      <c r="DG10" s="347"/>
      <c r="DH10" s="347"/>
      <c r="DI10" s="347"/>
      <c r="DJ10" s="335">
        <v>0</v>
      </c>
      <c r="DK10" s="346"/>
      <c r="DL10" s="346"/>
      <c r="DM10" s="346"/>
      <c r="DN10" s="346"/>
      <c r="DO10" s="347"/>
      <c r="DP10" s="347"/>
      <c r="DQ10" s="347"/>
      <c r="DR10" s="335">
        <v>0</v>
      </c>
      <c r="DS10" s="346"/>
      <c r="DT10" s="346"/>
      <c r="DU10" s="346"/>
      <c r="DV10" s="346"/>
      <c r="DW10" s="347"/>
      <c r="DX10" s="347"/>
      <c r="DY10" s="347"/>
      <c r="DZ10" s="335">
        <v>0</v>
      </c>
      <c r="EA10" s="346"/>
      <c r="EB10" s="346"/>
      <c r="EC10" s="346"/>
      <c r="ED10" s="346"/>
      <c r="EE10" s="347"/>
      <c r="EF10" s="347"/>
      <c r="EG10" s="347"/>
      <c r="EH10" s="335">
        <v>0</v>
      </c>
      <c r="EI10" s="346"/>
      <c r="EJ10" s="346"/>
      <c r="EK10" s="346"/>
      <c r="EL10" s="346"/>
      <c r="EM10" s="347"/>
      <c r="EN10" s="347"/>
      <c r="EO10" s="347"/>
      <c r="EP10" s="335">
        <v>0</v>
      </c>
      <c r="EQ10" s="346"/>
      <c r="ER10" s="346"/>
      <c r="ES10" s="346"/>
      <c r="ET10" s="346"/>
      <c r="EU10" s="347"/>
      <c r="EV10" s="347"/>
      <c r="EW10" s="347"/>
      <c r="EX10" s="335">
        <v>0</v>
      </c>
      <c r="EY10" s="346"/>
      <c r="EZ10" s="346"/>
      <c r="FA10" s="346"/>
      <c r="FB10" s="346"/>
      <c r="FC10" s="347"/>
      <c r="FD10" s="347"/>
      <c r="FE10" s="347"/>
      <c r="FF10" s="335">
        <v>0</v>
      </c>
      <c r="FG10" s="346"/>
      <c r="FH10" s="346"/>
      <c r="FI10" s="346"/>
      <c r="FJ10" s="346"/>
      <c r="FK10" s="347"/>
      <c r="FL10" s="347"/>
      <c r="FM10" s="347"/>
      <c r="FN10" s="335">
        <v>0</v>
      </c>
      <c r="FO10" s="336">
        <v>7095</v>
      </c>
      <c r="FP10" s="337">
        <v>10</v>
      </c>
      <c r="FQ10" s="338">
        <v>245</v>
      </c>
      <c r="FR10" s="338">
        <v>803</v>
      </c>
      <c r="FS10" s="339">
        <v>62.5</v>
      </c>
      <c r="FT10" s="338">
        <v>25</v>
      </c>
      <c r="FU10" s="340">
        <v>1</v>
      </c>
      <c r="FV10" s="340">
        <v>14</v>
      </c>
      <c r="FW10" s="340">
        <v>0</v>
      </c>
    </row>
    <row r="11" spans="1:179" x14ac:dyDescent="0.2">
      <c r="A11" s="262"/>
      <c r="B11" s="317">
        <v>8</v>
      </c>
      <c r="C11" s="318" t="s">
        <v>20</v>
      </c>
      <c r="D11" s="318" t="s">
        <v>23</v>
      </c>
      <c r="E11" s="342" t="s">
        <v>87</v>
      </c>
      <c r="F11" s="343" t="s">
        <v>95</v>
      </c>
      <c r="G11" s="344" t="s">
        <v>25</v>
      </c>
      <c r="H11" s="323">
        <v>175.28571428571428</v>
      </c>
      <c r="I11" s="324">
        <v>56</v>
      </c>
      <c r="J11" s="325">
        <v>9816</v>
      </c>
      <c r="K11" s="326">
        <v>8</v>
      </c>
      <c r="L11" s="327">
        <v>244</v>
      </c>
      <c r="M11" s="327">
        <v>785</v>
      </c>
      <c r="N11" s="328">
        <v>62.5</v>
      </c>
      <c r="O11" s="329">
        <v>35</v>
      </c>
      <c r="P11" s="330">
        <v>0</v>
      </c>
      <c r="Q11" s="330">
        <v>21</v>
      </c>
      <c r="R11" s="330">
        <v>0</v>
      </c>
      <c r="S11" s="345">
        <v>181</v>
      </c>
      <c r="T11" s="346">
        <v>145</v>
      </c>
      <c r="U11" s="346">
        <v>157</v>
      </c>
      <c r="V11" s="346">
        <v>172</v>
      </c>
      <c r="W11" s="347">
        <v>1</v>
      </c>
      <c r="X11" s="347"/>
      <c r="Y11" s="347">
        <v>3</v>
      </c>
      <c r="Z11" s="348">
        <v>655</v>
      </c>
      <c r="AA11" s="345">
        <v>180</v>
      </c>
      <c r="AB11" s="346">
        <v>189</v>
      </c>
      <c r="AC11" s="346">
        <v>129</v>
      </c>
      <c r="AD11" s="346">
        <v>220</v>
      </c>
      <c r="AE11" s="347">
        <v>3</v>
      </c>
      <c r="AF11" s="347"/>
      <c r="AG11" s="347">
        <v>1</v>
      </c>
      <c r="AH11" s="348">
        <v>718</v>
      </c>
      <c r="AI11" s="346"/>
      <c r="AJ11" s="346"/>
      <c r="AK11" s="346"/>
      <c r="AL11" s="346"/>
      <c r="AM11" s="347"/>
      <c r="AN11" s="347"/>
      <c r="AO11" s="347"/>
      <c r="AP11" s="335">
        <v>0</v>
      </c>
      <c r="AQ11" s="346">
        <v>173</v>
      </c>
      <c r="AR11" s="346">
        <v>193</v>
      </c>
      <c r="AS11" s="346">
        <v>173</v>
      </c>
      <c r="AT11" s="346">
        <v>202</v>
      </c>
      <c r="AU11" s="347">
        <v>4</v>
      </c>
      <c r="AV11" s="347"/>
      <c r="AW11" s="347">
        <v>0</v>
      </c>
      <c r="AX11" s="335">
        <v>741</v>
      </c>
      <c r="AY11" s="346"/>
      <c r="AZ11" s="346"/>
      <c r="BA11" s="346"/>
      <c r="BB11" s="346"/>
      <c r="BC11" s="347"/>
      <c r="BD11" s="347"/>
      <c r="BE11" s="347"/>
      <c r="BF11" s="335">
        <v>0</v>
      </c>
      <c r="BG11" s="346">
        <v>213</v>
      </c>
      <c r="BH11" s="346">
        <v>149</v>
      </c>
      <c r="BI11" s="346">
        <v>171</v>
      </c>
      <c r="BJ11" s="346">
        <v>182</v>
      </c>
      <c r="BK11" s="347">
        <v>2</v>
      </c>
      <c r="BL11" s="347"/>
      <c r="BM11" s="347">
        <v>2</v>
      </c>
      <c r="BN11" s="335">
        <v>715</v>
      </c>
      <c r="BO11" s="346"/>
      <c r="BP11" s="346"/>
      <c r="BQ11" s="346"/>
      <c r="BR11" s="346"/>
      <c r="BS11" s="347"/>
      <c r="BT11" s="347"/>
      <c r="BU11" s="347"/>
      <c r="BV11" s="335">
        <v>0</v>
      </c>
      <c r="BW11" s="346"/>
      <c r="BX11" s="346"/>
      <c r="BY11" s="346"/>
      <c r="BZ11" s="346"/>
      <c r="CA11" s="347"/>
      <c r="CB11" s="347"/>
      <c r="CC11" s="347"/>
      <c r="CD11" s="335">
        <v>0</v>
      </c>
      <c r="CE11" s="346"/>
      <c r="CF11" s="346"/>
      <c r="CG11" s="346"/>
      <c r="CH11" s="346"/>
      <c r="CI11" s="347"/>
      <c r="CJ11" s="347"/>
      <c r="CK11" s="347"/>
      <c r="CL11" s="335">
        <v>0</v>
      </c>
      <c r="CM11" s="346"/>
      <c r="CN11" s="346"/>
      <c r="CO11" s="346"/>
      <c r="CP11" s="346"/>
      <c r="CQ11" s="347"/>
      <c r="CR11" s="347"/>
      <c r="CS11" s="347"/>
      <c r="CT11" s="335">
        <v>0</v>
      </c>
      <c r="CU11" s="346"/>
      <c r="CV11" s="346"/>
      <c r="CW11" s="346"/>
      <c r="CX11" s="346"/>
      <c r="CY11" s="347"/>
      <c r="CZ11" s="347"/>
      <c r="DA11" s="347"/>
      <c r="DB11" s="335">
        <v>0</v>
      </c>
      <c r="DC11" s="346"/>
      <c r="DD11" s="346"/>
      <c r="DE11" s="346"/>
      <c r="DF11" s="346"/>
      <c r="DG11" s="347"/>
      <c r="DH11" s="347"/>
      <c r="DI11" s="347"/>
      <c r="DJ11" s="335">
        <v>0</v>
      </c>
      <c r="DK11" s="346"/>
      <c r="DL11" s="346"/>
      <c r="DM11" s="346"/>
      <c r="DN11" s="346"/>
      <c r="DO11" s="347"/>
      <c r="DP11" s="347"/>
      <c r="DQ11" s="347"/>
      <c r="DR11" s="335">
        <v>0</v>
      </c>
      <c r="DS11" s="346"/>
      <c r="DT11" s="346"/>
      <c r="DU11" s="346"/>
      <c r="DV11" s="346"/>
      <c r="DW11" s="347"/>
      <c r="DX11" s="347"/>
      <c r="DY11" s="347"/>
      <c r="DZ11" s="335">
        <v>0</v>
      </c>
      <c r="EA11" s="346"/>
      <c r="EB11" s="346"/>
      <c r="EC11" s="346"/>
      <c r="ED11" s="346"/>
      <c r="EE11" s="347"/>
      <c r="EF11" s="347"/>
      <c r="EG11" s="347"/>
      <c r="EH11" s="335">
        <v>0</v>
      </c>
      <c r="EI11" s="346"/>
      <c r="EJ11" s="346"/>
      <c r="EK11" s="346"/>
      <c r="EL11" s="346"/>
      <c r="EM11" s="347"/>
      <c r="EN11" s="347"/>
      <c r="EO11" s="347"/>
      <c r="EP11" s="335">
        <v>0</v>
      </c>
      <c r="EQ11" s="346"/>
      <c r="ER11" s="346"/>
      <c r="ES11" s="346"/>
      <c r="ET11" s="346"/>
      <c r="EU11" s="347"/>
      <c r="EV11" s="347"/>
      <c r="EW11" s="347"/>
      <c r="EX11" s="335">
        <v>0</v>
      </c>
      <c r="EY11" s="346"/>
      <c r="EZ11" s="346"/>
      <c r="FA11" s="346"/>
      <c r="FB11" s="346"/>
      <c r="FC11" s="347"/>
      <c r="FD11" s="347"/>
      <c r="FE11" s="347"/>
      <c r="FF11" s="335">
        <v>0</v>
      </c>
      <c r="FG11" s="346"/>
      <c r="FH11" s="346"/>
      <c r="FI11" s="346"/>
      <c r="FJ11" s="346"/>
      <c r="FK11" s="347"/>
      <c r="FL11" s="347"/>
      <c r="FM11" s="347"/>
      <c r="FN11" s="335">
        <v>0</v>
      </c>
      <c r="FO11" s="336">
        <v>6987</v>
      </c>
      <c r="FP11" s="337">
        <v>5</v>
      </c>
      <c r="FQ11" s="338">
        <v>244</v>
      </c>
      <c r="FR11" s="338">
        <v>785</v>
      </c>
      <c r="FS11" s="339">
        <v>62.5</v>
      </c>
      <c r="FT11" s="338">
        <v>25</v>
      </c>
      <c r="FU11" s="340">
        <v>0</v>
      </c>
      <c r="FV11" s="340">
        <v>15</v>
      </c>
      <c r="FW11" s="340">
        <v>0</v>
      </c>
    </row>
    <row r="12" spans="1:179" x14ac:dyDescent="0.2">
      <c r="A12" s="262"/>
      <c r="B12" s="317">
        <v>9</v>
      </c>
      <c r="C12" s="318" t="s">
        <v>14</v>
      </c>
      <c r="D12" s="318" t="s">
        <v>23</v>
      </c>
      <c r="E12" s="342" t="s">
        <v>96</v>
      </c>
      <c r="F12" s="343" t="s">
        <v>97</v>
      </c>
      <c r="G12" s="344" t="s">
        <v>26</v>
      </c>
      <c r="H12" s="323">
        <v>173.25</v>
      </c>
      <c r="I12" s="324">
        <v>4</v>
      </c>
      <c r="J12" s="325">
        <v>693</v>
      </c>
      <c r="K12" s="326">
        <v>1</v>
      </c>
      <c r="L12" s="327">
        <v>211</v>
      </c>
      <c r="M12" s="327">
        <v>693</v>
      </c>
      <c r="N12" s="328">
        <v>75</v>
      </c>
      <c r="O12" s="329">
        <v>3</v>
      </c>
      <c r="P12" s="330">
        <v>0</v>
      </c>
      <c r="Q12" s="330">
        <v>1</v>
      </c>
      <c r="R12" s="330">
        <v>0</v>
      </c>
      <c r="S12" s="345"/>
      <c r="T12" s="346"/>
      <c r="U12" s="346"/>
      <c r="V12" s="346"/>
      <c r="W12" s="347"/>
      <c r="X12" s="347"/>
      <c r="Y12" s="347"/>
      <c r="Z12" s="348">
        <v>0</v>
      </c>
      <c r="AA12" s="345"/>
      <c r="AB12" s="346"/>
      <c r="AC12" s="346"/>
      <c r="AD12" s="346"/>
      <c r="AE12" s="347"/>
      <c r="AF12" s="347"/>
      <c r="AG12" s="347"/>
      <c r="AH12" s="348">
        <v>0</v>
      </c>
      <c r="AI12" s="346"/>
      <c r="AJ12" s="346"/>
      <c r="AK12" s="346"/>
      <c r="AL12" s="346"/>
      <c r="AM12" s="347"/>
      <c r="AN12" s="347"/>
      <c r="AO12" s="347"/>
      <c r="AP12" s="335">
        <v>0</v>
      </c>
      <c r="AQ12" s="346"/>
      <c r="AR12" s="346"/>
      <c r="AS12" s="346"/>
      <c r="AT12" s="346"/>
      <c r="AU12" s="347"/>
      <c r="AV12" s="347"/>
      <c r="AW12" s="347"/>
      <c r="AX12" s="335">
        <v>0</v>
      </c>
      <c r="AY12" s="346"/>
      <c r="AZ12" s="346"/>
      <c r="BA12" s="346"/>
      <c r="BB12" s="346"/>
      <c r="BC12" s="347"/>
      <c r="BD12" s="347"/>
      <c r="BE12" s="347"/>
      <c r="BF12" s="335">
        <v>0</v>
      </c>
      <c r="BG12" s="346"/>
      <c r="BH12" s="346"/>
      <c r="BI12" s="346"/>
      <c r="BJ12" s="346"/>
      <c r="BK12" s="347"/>
      <c r="BL12" s="347"/>
      <c r="BM12" s="347"/>
      <c r="BN12" s="335">
        <v>0</v>
      </c>
      <c r="BO12" s="346"/>
      <c r="BP12" s="346"/>
      <c r="BQ12" s="346"/>
      <c r="BR12" s="346"/>
      <c r="BS12" s="347"/>
      <c r="BT12" s="347"/>
      <c r="BU12" s="347"/>
      <c r="BV12" s="335">
        <v>0</v>
      </c>
      <c r="BW12" s="346"/>
      <c r="BX12" s="346"/>
      <c r="BY12" s="346"/>
      <c r="BZ12" s="346"/>
      <c r="CA12" s="347"/>
      <c r="CB12" s="347"/>
      <c r="CC12" s="347"/>
      <c r="CD12" s="335">
        <v>0</v>
      </c>
      <c r="CE12" s="346"/>
      <c r="CF12" s="346"/>
      <c r="CG12" s="346"/>
      <c r="CH12" s="346"/>
      <c r="CI12" s="347"/>
      <c r="CJ12" s="347"/>
      <c r="CK12" s="347"/>
      <c r="CL12" s="335">
        <v>0</v>
      </c>
      <c r="CM12" s="346"/>
      <c r="CN12" s="346"/>
      <c r="CO12" s="346"/>
      <c r="CP12" s="346"/>
      <c r="CQ12" s="347"/>
      <c r="CR12" s="347"/>
      <c r="CS12" s="347"/>
      <c r="CT12" s="335">
        <v>0</v>
      </c>
      <c r="CU12" s="346"/>
      <c r="CV12" s="346"/>
      <c r="CW12" s="346"/>
      <c r="CX12" s="346"/>
      <c r="CY12" s="347"/>
      <c r="CZ12" s="347"/>
      <c r="DA12" s="347"/>
      <c r="DB12" s="335">
        <v>0</v>
      </c>
      <c r="DC12" s="346"/>
      <c r="DD12" s="346"/>
      <c r="DE12" s="346"/>
      <c r="DF12" s="346"/>
      <c r="DG12" s="347"/>
      <c r="DH12" s="347"/>
      <c r="DI12" s="347"/>
      <c r="DJ12" s="335">
        <v>0</v>
      </c>
      <c r="DK12" s="346"/>
      <c r="DL12" s="346"/>
      <c r="DM12" s="346"/>
      <c r="DN12" s="346"/>
      <c r="DO12" s="347"/>
      <c r="DP12" s="347"/>
      <c r="DQ12" s="347"/>
      <c r="DR12" s="335">
        <v>0</v>
      </c>
      <c r="DS12" s="346"/>
      <c r="DT12" s="346"/>
      <c r="DU12" s="346"/>
      <c r="DV12" s="346"/>
      <c r="DW12" s="347"/>
      <c r="DX12" s="347"/>
      <c r="DY12" s="347"/>
      <c r="DZ12" s="335">
        <v>0</v>
      </c>
      <c r="EA12" s="346"/>
      <c r="EB12" s="346"/>
      <c r="EC12" s="346"/>
      <c r="ED12" s="346"/>
      <c r="EE12" s="347"/>
      <c r="EF12" s="347"/>
      <c r="EG12" s="347"/>
      <c r="EH12" s="335">
        <v>0</v>
      </c>
      <c r="EI12" s="346"/>
      <c r="EJ12" s="346"/>
      <c r="EK12" s="346"/>
      <c r="EL12" s="346"/>
      <c r="EM12" s="347"/>
      <c r="EN12" s="347"/>
      <c r="EO12" s="347"/>
      <c r="EP12" s="335">
        <v>0</v>
      </c>
      <c r="EQ12" s="346"/>
      <c r="ER12" s="346"/>
      <c r="ES12" s="346"/>
      <c r="ET12" s="346"/>
      <c r="EU12" s="347"/>
      <c r="EV12" s="347"/>
      <c r="EW12" s="347"/>
      <c r="EX12" s="335">
        <v>0</v>
      </c>
      <c r="EY12" s="346"/>
      <c r="EZ12" s="346"/>
      <c r="FA12" s="346"/>
      <c r="FB12" s="346"/>
      <c r="FC12" s="347"/>
      <c r="FD12" s="347"/>
      <c r="FE12" s="347"/>
      <c r="FF12" s="335">
        <v>0</v>
      </c>
      <c r="FG12" s="346"/>
      <c r="FH12" s="346"/>
      <c r="FI12" s="346"/>
      <c r="FJ12" s="346"/>
      <c r="FK12" s="347"/>
      <c r="FL12" s="347"/>
      <c r="FM12" s="347"/>
      <c r="FN12" s="335">
        <v>0</v>
      </c>
      <c r="FO12" s="336">
        <v>693</v>
      </c>
      <c r="FP12" s="337">
        <v>1</v>
      </c>
      <c r="FQ12" s="338">
        <v>211</v>
      </c>
      <c r="FR12" s="338">
        <v>693</v>
      </c>
      <c r="FS12" s="339">
        <v>75</v>
      </c>
      <c r="FT12" s="338">
        <v>3</v>
      </c>
      <c r="FU12" s="340">
        <v>0</v>
      </c>
      <c r="FV12" s="340">
        <v>1</v>
      </c>
      <c r="FW12" s="340">
        <v>0</v>
      </c>
    </row>
    <row r="13" spans="1:179" x14ac:dyDescent="0.2">
      <c r="A13" s="262"/>
      <c r="B13" s="317">
        <v>10</v>
      </c>
      <c r="C13" s="318" t="s">
        <v>14</v>
      </c>
      <c r="D13" s="318" t="s">
        <v>36</v>
      </c>
      <c r="E13" s="342" t="s">
        <v>87</v>
      </c>
      <c r="F13" s="343" t="s">
        <v>98</v>
      </c>
      <c r="G13" s="344" t="s">
        <v>37</v>
      </c>
      <c r="H13" s="323">
        <v>172.59615384615384</v>
      </c>
      <c r="I13" s="324">
        <v>52</v>
      </c>
      <c r="J13" s="325">
        <v>8975</v>
      </c>
      <c r="K13" s="326">
        <v>5</v>
      </c>
      <c r="L13" s="327">
        <v>227</v>
      </c>
      <c r="M13" s="327">
        <v>736</v>
      </c>
      <c r="N13" s="328">
        <v>65.384615384615387</v>
      </c>
      <c r="O13" s="329">
        <v>34</v>
      </c>
      <c r="P13" s="330">
        <v>0</v>
      </c>
      <c r="Q13" s="330">
        <v>18</v>
      </c>
      <c r="R13" s="330">
        <v>0</v>
      </c>
      <c r="S13" s="345">
        <v>227</v>
      </c>
      <c r="T13" s="346">
        <v>160</v>
      </c>
      <c r="U13" s="346">
        <v>178</v>
      </c>
      <c r="V13" s="346">
        <v>147</v>
      </c>
      <c r="W13" s="347">
        <v>4</v>
      </c>
      <c r="X13" s="347"/>
      <c r="Y13" s="347">
        <v>0</v>
      </c>
      <c r="Z13" s="348">
        <v>712</v>
      </c>
      <c r="AA13" s="345">
        <v>150</v>
      </c>
      <c r="AB13" s="346">
        <v>129</v>
      </c>
      <c r="AC13" s="346">
        <v>201</v>
      </c>
      <c r="AD13" s="346">
        <v>193</v>
      </c>
      <c r="AE13" s="347">
        <v>2</v>
      </c>
      <c r="AF13" s="347"/>
      <c r="AG13" s="347">
        <v>2</v>
      </c>
      <c r="AH13" s="348">
        <v>673</v>
      </c>
      <c r="AI13" s="346"/>
      <c r="AJ13" s="346"/>
      <c r="AK13" s="346"/>
      <c r="AL13" s="346"/>
      <c r="AM13" s="347"/>
      <c r="AN13" s="347"/>
      <c r="AO13" s="347"/>
      <c r="AP13" s="335">
        <v>0</v>
      </c>
      <c r="AQ13" s="346">
        <v>205</v>
      </c>
      <c r="AR13" s="346">
        <v>144</v>
      </c>
      <c r="AS13" s="346">
        <v>162</v>
      </c>
      <c r="AT13" s="346">
        <v>185</v>
      </c>
      <c r="AU13" s="347">
        <v>3</v>
      </c>
      <c r="AV13" s="347"/>
      <c r="AW13" s="347">
        <v>1</v>
      </c>
      <c r="AX13" s="335">
        <v>696</v>
      </c>
      <c r="AY13" s="346">
        <v>171</v>
      </c>
      <c r="AZ13" s="346">
        <v>206</v>
      </c>
      <c r="BA13" s="346">
        <v>158</v>
      </c>
      <c r="BB13" s="346">
        <v>195</v>
      </c>
      <c r="BC13" s="347">
        <v>4</v>
      </c>
      <c r="BD13" s="347"/>
      <c r="BE13" s="347">
        <v>0</v>
      </c>
      <c r="BF13" s="335">
        <v>730</v>
      </c>
      <c r="BG13" s="346"/>
      <c r="BH13" s="346"/>
      <c r="BI13" s="346"/>
      <c r="BJ13" s="346"/>
      <c r="BK13" s="347"/>
      <c r="BL13" s="347"/>
      <c r="BM13" s="347"/>
      <c r="BN13" s="335">
        <v>0</v>
      </c>
      <c r="BO13" s="346"/>
      <c r="BP13" s="346"/>
      <c r="BQ13" s="346"/>
      <c r="BR13" s="346"/>
      <c r="BS13" s="347"/>
      <c r="BT13" s="347"/>
      <c r="BU13" s="347"/>
      <c r="BV13" s="335">
        <v>0</v>
      </c>
      <c r="BW13" s="346"/>
      <c r="BX13" s="346"/>
      <c r="BY13" s="346"/>
      <c r="BZ13" s="346"/>
      <c r="CA13" s="347"/>
      <c r="CB13" s="347"/>
      <c r="CC13" s="347"/>
      <c r="CD13" s="335">
        <v>0</v>
      </c>
      <c r="CE13" s="346"/>
      <c r="CF13" s="346"/>
      <c r="CG13" s="346"/>
      <c r="CH13" s="346"/>
      <c r="CI13" s="347"/>
      <c r="CJ13" s="347"/>
      <c r="CK13" s="347"/>
      <c r="CL13" s="335">
        <v>0</v>
      </c>
      <c r="CM13" s="346"/>
      <c r="CN13" s="346"/>
      <c r="CO13" s="346"/>
      <c r="CP13" s="346"/>
      <c r="CQ13" s="347"/>
      <c r="CR13" s="347"/>
      <c r="CS13" s="347"/>
      <c r="CT13" s="335">
        <v>0</v>
      </c>
      <c r="CU13" s="346"/>
      <c r="CV13" s="346"/>
      <c r="CW13" s="346"/>
      <c r="CX13" s="346"/>
      <c r="CY13" s="347"/>
      <c r="CZ13" s="347"/>
      <c r="DA13" s="347"/>
      <c r="DB13" s="335">
        <v>0</v>
      </c>
      <c r="DC13" s="346"/>
      <c r="DD13" s="346"/>
      <c r="DE13" s="346"/>
      <c r="DF13" s="346"/>
      <c r="DG13" s="347"/>
      <c r="DH13" s="347"/>
      <c r="DI13" s="347"/>
      <c r="DJ13" s="335">
        <v>0</v>
      </c>
      <c r="DK13" s="346"/>
      <c r="DL13" s="346"/>
      <c r="DM13" s="346"/>
      <c r="DN13" s="346"/>
      <c r="DO13" s="347"/>
      <c r="DP13" s="347"/>
      <c r="DQ13" s="347"/>
      <c r="DR13" s="335">
        <v>0</v>
      </c>
      <c r="DS13" s="346"/>
      <c r="DT13" s="346"/>
      <c r="DU13" s="346"/>
      <c r="DV13" s="346"/>
      <c r="DW13" s="347"/>
      <c r="DX13" s="347"/>
      <c r="DY13" s="347"/>
      <c r="DZ13" s="335">
        <v>0</v>
      </c>
      <c r="EA13" s="346"/>
      <c r="EB13" s="346"/>
      <c r="EC13" s="346"/>
      <c r="ED13" s="346"/>
      <c r="EE13" s="347"/>
      <c r="EF13" s="347"/>
      <c r="EG13" s="347"/>
      <c r="EH13" s="335">
        <v>0</v>
      </c>
      <c r="EI13" s="346"/>
      <c r="EJ13" s="346"/>
      <c r="EK13" s="346"/>
      <c r="EL13" s="346"/>
      <c r="EM13" s="347"/>
      <c r="EN13" s="347"/>
      <c r="EO13" s="347"/>
      <c r="EP13" s="335">
        <v>0</v>
      </c>
      <c r="EQ13" s="346"/>
      <c r="ER13" s="346"/>
      <c r="ES13" s="346"/>
      <c r="ET13" s="346"/>
      <c r="EU13" s="347"/>
      <c r="EV13" s="347"/>
      <c r="EW13" s="347"/>
      <c r="EX13" s="335">
        <v>0</v>
      </c>
      <c r="EY13" s="346"/>
      <c r="EZ13" s="346"/>
      <c r="FA13" s="346"/>
      <c r="FB13" s="346"/>
      <c r="FC13" s="347"/>
      <c r="FD13" s="347"/>
      <c r="FE13" s="347"/>
      <c r="FF13" s="335">
        <v>0</v>
      </c>
      <c r="FG13" s="346"/>
      <c r="FH13" s="346"/>
      <c r="FI13" s="346"/>
      <c r="FJ13" s="346"/>
      <c r="FK13" s="347"/>
      <c r="FL13" s="347"/>
      <c r="FM13" s="347"/>
      <c r="FN13" s="335">
        <v>0</v>
      </c>
      <c r="FO13" s="336">
        <v>6164</v>
      </c>
      <c r="FP13" s="337">
        <v>1</v>
      </c>
      <c r="FQ13" s="338">
        <v>223</v>
      </c>
      <c r="FR13" s="338">
        <v>736</v>
      </c>
      <c r="FS13" s="339">
        <v>58.333333333333336</v>
      </c>
      <c r="FT13" s="338">
        <v>21</v>
      </c>
      <c r="FU13" s="340">
        <v>0</v>
      </c>
      <c r="FV13" s="340">
        <v>15</v>
      </c>
      <c r="FW13" s="340">
        <v>0</v>
      </c>
    </row>
    <row r="14" spans="1:179" x14ac:dyDescent="0.2">
      <c r="A14" s="262"/>
      <c r="B14" s="317">
        <v>11</v>
      </c>
      <c r="C14" s="318" t="s">
        <v>14</v>
      </c>
      <c r="D14" s="318" t="s">
        <v>23</v>
      </c>
      <c r="E14" s="342" t="s">
        <v>87</v>
      </c>
      <c r="F14" s="343" t="s">
        <v>99</v>
      </c>
      <c r="G14" s="344" t="s">
        <v>32</v>
      </c>
      <c r="H14" s="323">
        <v>172.3</v>
      </c>
      <c r="I14" s="324">
        <v>60</v>
      </c>
      <c r="J14" s="325">
        <v>10338</v>
      </c>
      <c r="K14" s="326">
        <v>9</v>
      </c>
      <c r="L14" s="327">
        <v>223</v>
      </c>
      <c r="M14" s="327">
        <v>765</v>
      </c>
      <c r="N14" s="328">
        <v>60</v>
      </c>
      <c r="O14" s="329">
        <v>36</v>
      </c>
      <c r="P14" s="330">
        <v>0</v>
      </c>
      <c r="Q14" s="330">
        <v>24</v>
      </c>
      <c r="R14" s="330">
        <v>0</v>
      </c>
      <c r="S14" s="345">
        <v>161</v>
      </c>
      <c r="T14" s="346">
        <v>165</v>
      </c>
      <c r="U14" s="346">
        <v>159</v>
      </c>
      <c r="V14" s="346">
        <v>139</v>
      </c>
      <c r="W14" s="347">
        <v>0</v>
      </c>
      <c r="X14" s="347"/>
      <c r="Y14" s="347">
        <v>4</v>
      </c>
      <c r="Z14" s="348">
        <v>624</v>
      </c>
      <c r="AA14" s="345">
        <v>172</v>
      </c>
      <c r="AB14" s="346">
        <v>162</v>
      </c>
      <c r="AC14" s="346">
        <v>159</v>
      </c>
      <c r="AD14" s="346">
        <v>170</v>
      </c>
      <c r="AE14" s="347">
        <v>2</v>
      </c>
      <c r="AF14" s="347"/>
      <c r="AG14" s="347">
        <v>2</v>
      </c>
      <c r="AH14" s="348">
        <v>663</v>
      </c>
      <c r="AI14" s="346">
        <v>133</v>
      </c>
      <c r="AJ14" s="346">
        <v>193</v>
      </c>
      <c r="AK14" s="346">
        <v>178</v>
      </c>
      <c r="AL14" s="346">
        <v>156</v>
      </c>
      <c r="AM14" s="347">
        <v>1</v>
      </c>
      <c r="AN14" s="347"/>
      <c r="AO14" s="347">
        <v>3</v>
      </c>
      <c r="AP14" s="335">
        <v>660</v>
      </c>
      <c r="AQ14" s="346">
        <v>157</v>
      </c>
      <c r="AR14" s="346">
        <v>184</v>
      </c>
      <c r="AS14" s="346">
        <v>146</v>
      </c>
      <c r="AT14" s="346">
        <v>157</v>
      </c>
      <c r="AU14" s="347">
        <v>0</v>
      </c>
      <c r="AV14" s="347"/>
      <c r="AW14" s="347">
        <v>4</v>
      </c>
      <c r="AX14" s="335">
        <v>644</v>
      </c>
      <c r="AY14" s="346"/>
      <c r="AZ14" s="346"/>
      <c r="BA14" s="346"/>
      <c r="BB14" s="346"/>
      <c r="BC14" s="347"/>
      <c r="BD14" s="347"/>
      <c r="BE14" s="347"/>
      <c r="BF14" s="335">
        <v>0</v>
      </c>
      <c r="BG14" s="346">
        <v>208</v>
      </c>
      <c r="BH14" s="346">
        <v>170</v>
      </c>
      <c r="BI14" s="346">
        <v>169</v>
      </c>
      <c r="BJ14" s="346">
        <v>181</v>
      </c>
      <c r="BK14" s="347">
        <v>4</v>
      </c>
      <c r="BL14" s="347"/>
      <c r="BM14" s="347">
        <v>0</v>
      </c>
      <c r="BN14" s="335">
        <v>728</v>
      </c>
      <c r="BO14" s="346"/>
      <c r="BP14" s="346"/>
      <c r="BQ14" s="346"/>
      <c r="BR14" s="346"/>
      <c r="BS14" s="347"/>
      <c r="BT14" s="347"/>
      <c r="BU14" s="347"/>
      <c r="BV14" s="335">
        <v>0</v>
      </c>
      <c r="BW14" s="346"/>
      <c r="BX14" s="346"/>
      <c r="BY14" s="346"/>
      <c r="BZ14" s="346"/>
      <c r="CA14" s="347"/>
      <c r="CB14" s="347"/>
      <c r="CC14" s="347"/>
      <c r="CD14" s="335">
        <v>0</v>
      </c>
      <c r="CE14" s="346"/>
      <c r="CF14" s="346"/>
      <c r="CG14" s="346"/>
      <c r="CH14" s="346"/>
      <c r="CI14" s="347"/>
      <c r="CJ14" s="347"/>
      <c r="CK14" s="347"/>
      <c r="CL14" s="335">
        <v>0</v>
      </c>
      <c r="CM14" s="346"/>
      <c r="CN14" s="346"/>
      <c r="CO14" s="346"/>
      <c r="CP14" s="346"/>
      <c r="CQ14" s="347"/>
      <c r="CR14" s="347"/>
      <c r="CS14" s="347"/>
      <c r="CT14" s="335">
        <v>0</v>
      </c>
      <c r="CU14" s="346"/>
      <c r="CV14" s="346"/>
      <c r="CW14" s="346"/>
      <c r="CX14" s="346"/>
      <c r="CY14" s="347"/>
      <c r="CZ14" s="347"/>
      <c r="DA14" s="347"/>
      <c r="DB14" s="335">
        <v>0</v>
      </c>
      <c r="DC14" s="346"/>
      <c r="DD14" s="346"/>
      <c r="DE14" s="346"/>
      <c r="DF14" s="346"/>
      <c r="DG14" s="347"/>
      <c r="DH14" s="347"/>
      <c r="DI14" s="347"/>
      <c r="DJ14" s="335">
        <v>0</v>
      </c>
      <c r="DK14" s="346"/>
      <c r="DL14" s="346"/>
      <c r="DM14" s="346"/>
      <c r="DN14" s="346"/>
      <c r="DO14" s="347"/>
      <c r="DP14" s="347"/>
      <c r="DQ14" s="347"/>
      <c r="DR14" s="335">
        <v>0</v>
      </c>
      <c r="DS14" s="346"/>
      <c r="DT14" s="346"/>
      <c r="DU14" s="346"/>
      <c r="DV14" s="346"/>
      <c r="DW14" s="347"/>
      <c r="DX14" s="347"/>
      <c r="DY14" s="347"/>
      <c r="DZ14" s="335">
        <v>0</v>
      </c>
      <c r="EA14" s="346"/>
      <c r="EB14" s="346"/>
      <c r="EC14" s="346"/>
      <c r="ED14" s="346"/>
      <c r="EE14" s="347"/>
      <c r="EF14" s="347"/>
      <c r="EG14" s="347"/>
      <c r="EH14" s="335">
        <v>0</v>
      </c>
      <c r="EI14" s="346"/>
      <c r="EJ14" s="346"/>
      <c r="EK14" s="346"/>
      <c r="EL14" s="346"/>
      <c r="EM14" s="347"/>
      <c r="EN14" s="347"/>
      <c r="EO14" s="347"/>
      <c r="EP14" s="335">
        <v>0</v>
      </c>
      <c r="EQ14" s="346"/>
      <c r="ER14" s="346"/>
      <c r="ES14" s="346"/>
      <c r="ET14" s="346"/>
      <c r="EU14" s="347"/>
      <c r="EV14" s="347"/>
      <c r="EW14" s="347"/>
      <c r="EX14" s="335">
        <v>0</v>
      </c>
      <c r="EY14" s="346"/>
      <c r="EZ14" s="346"/>
      <c r="FA14" s="346"/>
      <c r="FB14" s="346"/>
      <c r="FC14" s="347"/>
      <c r="FD14" s="347"/>
      <c r="FE14" s="347"/>
      <c r="FF14" s="335">
        <v>0</v>
      </c>
      <c r="FG14" s="346"/>
      <c r="FH14" s="346"/>
      <c r="FI14" s="346"/>
      <c r="FJ14" s="346"/>
      <c r="FK14" s="347"/>
      <c r="FL14" s="347"/>
      <c r="FM14" s="347"/>
      <c r="FN14" s="335">
        <v>0</v>
      </c>
      <c r="FO14" s="336">
        <v>7019</v>
      </c>
      <c r="FP14" s="337">
        <v>8</v>
      </c>
      <c r="FQ14" s="338">
        <v>223</v>
      </c>
      <c r="FR14" s="338">
        <v>765</v>
      </c>
      <c r="FS14" s="339">
        <v>72.5</v>
      </c>
      <c r="FT14" s="338">
        <v>29</v>
      </c>
      <c r="FU14" s="340">
        <v>0</v>
      </c>
      <c r="FV14" s="340">
        <v>11</v>
      </c>
      <c r="FW14" s="340">
        <v>0</v>
      </c>
    </row>
    <row r="15" spans="1:179" x14ac:dyDescent="0.2">
      <c r="A15" s="262"/>
      <c r="B15" s="317">
        <v>12</v>
      </c>
      <c r="C15" s="318" t="s">
        <v>14</v>
      </c>
      <c r="D15" s="318" t="s">
        <v>23</v>
      </c>
      <c r="E15" s="342" t="s">
        <v>87</v>
      </c>
      <c r="F15" s="343" t="s">
        <v>100</v>
      </c>
      <c r="G15" s="344" t="s">
        <v>34</v>
      </c>
      <c r="H15" s="323">
        <v>171.98214285714286</v>
      </c>
      <c r="I15" s="324">
        <v>56</v>
      </c>
      <c r="J15" s="325">
        <v>9631</v>
      </c>
      <c r="K15" s="326">
        <v>10</v>
      </c>
      <c r="L15" s="327">
        <v>233</v>
      </c>
      <c r="M15" s="327">
        <v>771</v>
      </c>
      <c r="N15" s="328">
        <v>57.142857142857139</v>
      </c>
      <c r="O15" s="329">
        <v>32</v>
      </c>
      <c r="P15" s="330">
        <v>1</v>
      </c>
      <c r="Q15" s="330">
        <v>23</v>
      </c>
      <c r="R15" s="330">
        <v>0</v>
      </c>
      <c r="S15" s="345">
        <v>142</v>
      </c>
      <c r="T15" s="346">
        <v>157</v>
      </c>
      <c r="U15" s="346">
        <v>213</v>
      </c>
      <c r="V15" s="346">
        <v>171</v>
      </c>
      <c r="W15" s="347">
        <v>2</v>
      </c>
      <c r="X15" s="347"/>
      <c r="Y15" s="347">
        <v>2</v>
      </c>
      <c r="Z15" s="348">
        <v>683</v>
      </c>
      <c r="AA15" s="345">
        <v>148</v>
      </c>
      <c r="AB15" s="346">
        <v>207</v>
      </c>
      <c r="AC15" s="346">
        <v>179</v>
      </c>
      <c r="AD15" s="346">
        <v>181</v>
      </c>
      <c r="AE15" s="347">
        <v>3</v>
      </c>
      <c r="AF15" s="347"/>
      <c r="AG15" s="347">
        <v>1</v>
      </c>
      <c r="AH15" s="348">
        <v>715</v>
      </c>
      <c r="AI15" s="346">
        <v>181</v>
      </c>
      <c r="AJ15" s="346">
        <v>173</v>
      </c>
      <c r="AK15" s="346">
        <v>163</v>
      </c>
      <c r="AL15" s="346">
        <v>213</v>
      </c>
      <c r="AM15" s="347">
        <v>3</v>
      </c>
      <c r="AN15" s="347"/>
      <c r="AO15" s="347">
        <v>1</v>
      </c>
      <c r="AP15" s="335">
        <v>730</v>
      </c>
      <c r="AQ15" s="346"/>
      <c r="AR15" s="346"/>
      <c r="AS15" s="346"/>
      <c r="AT15" s="346"/>
      <c r="AU15" s="347"/>
      <c r="AV15" s="347"/>
      <c r="AW15" s="347"/>
      <c r="AX15" s="335">
        <v>0</v>
      </c>
      <c r="AY15" s="346">
        <v>123</v>
      </c>
      <c r="AZ15" s="346">
        <v>151</v>
      </c>
      <c r="BA15" s="346">
        <v>163</v>
      </c>
      <c r="BB15" s="346">
        <v>200</v>
      </c>
      <c r="BC15" s="347">
        <v>1</v>
      </c>
      <c r="BD15" s="347"/>
      <c r="BE15" s="347">
        <v>3</v>
      </c>
      <c r="BF15" s="335">
        <v>637</v>
      </c>
      <c r="BG15" s="346"/>
      <c r="BH15" s="346"/>
      <c r="BI15" s="346"/>
      <c r="BJ15" s="346"/>
      <c r="BK15" s="347"/>
      <c r="BL15" s="347"/>
      <c r="BM15" s="347"/>
      <c r="BN15" s="335">
        <v>0</v>
      </c>
      <c r="BO15" s="346"/>
      <c r="BP15" s="346"/>
      <c r="BQ15" s="346"/>
      <c r="BR15" s="346"/>
      <c r="BS15" s="347"/>
      <c r="BT15" s="347"/>
      <c r="BU15" s="347"/>
      <c r="BV15" s="335">
        <v>0</v>
      </c>
      <c r="BW15" s="346"/>
      <c r="BX15" s="346"/>
      <c r="BY15" s="346"/>
      <c r="BZ15" s="346"/>
      <c r="CA15" s="347"/>
      <c r="CB15" s="347"/>
      <c r="CC15" s="347"/>
      <c r="CD15" s="335">
        <v>0</v>
      </c>
      <c r="CE15" s="346"/>
      <c r="CF15" s="346"/>
      <c r="CG15" s="346"/>
      <c r="CH15" s="346"/>
      <c r="CI15" s="347"/>
      <c r="CJ15" s="347"/>
      <c r="CK15" s="347"/>
      <c r="CL15" s="335">
        <v>0</v>
      </c>
      <c r="CM15" s="346"/>
      <c r="CN15" s="346"/>
      <c r="CO15" s="346"/>
      <c r="CP15" s="346"/>
      <c r="CQ15" s="347"/>
      <c r="CR15" s="347"/>
      <c r="CS15" s="347"/>
      <c r="CT15" s="335">
        <v>0</v>
      </c>
      <c r="CU15" s="346"/>
      <c r="CV15" s="346"/>
      <c r="CW15" s="346"/>
      <c r="CX15" s="346"/>
      <c r="CY15" s="347"/>
      <c r="CZ15" s="347"/>
      <c r="DA15" s="347"/>
      <c r="DB15" s="335">
        <v>0</v>
      </c>
      <c r="DC15" s="346"/>
      <c r="DD15" s="346"/>
      <c r="DE15" s="346"/>
      <c r="DF15" s="346"/>
      <c r="DG15" s="347"/>
      <c r="DH15" s="347"/>
      <c r="DI15" s="347"/>
      <c r="DJ15" s="335">
        <v>0</v>
      </c>
      <c r="DK15" s="346"/>
      <c r="DL15" s="346"/>
      <c r="DM15" s="346"/>
      <c r="DN15" s="346"/>
      <c r="DO15" s="347"/>
      <c r="DP15" s="347"/>
      <c r="DQ15" s="347"/>
      <c r="DR15" s="335">
        <v>0</v>
      </c>
      <c r="DS15" s="346"/>
      <c r="DT15" s="346"/>
      <c r="DU15" s="346"/>
      <c r="DV15" s="346"/>
      <c r="DW15" s="347"/>
      <c r="DX15" s="347"/>
      <c r="DY15" s="347"/>
      <c r="DZ15" s="335">
        <v>0</v>
      </c>
      <c r="EA15" s="346"/>
      <c r="EB15" s="346"/>
      <c r="EC15" s="346"/>
      <c r="ED15" s="346"/>
      <c r="EE15" s="347"/>
      <c r="EF15" s="347"/>
      <c r="EG15" s="347"/>
      <c r="EH15" s="335">
        <v>0</v>
      </c>
      <c r="EI15" s="346"/>
      <c r="EJ15" s="346"/>
      <c r="EK15" s="346"/>
      <c r="EL15" s="346"/>
      <c r="EM15" s="347"/>
      <c r="EN15" s="347"/>
      <c r="EO15" s="347"/>
      <c r="EP15" s="335">
        <v>0</v>
      </c>
      <c r="EQ15" s="346"/>
      <c r="ER15" s="346"/>
      <c r="ES15" s="346"/>
      <c r="ET15" s="346"/>
      <c r="EU15" s="347"/>
      <c r="EV15" s="347"/>
      <c r="EW15" s="347"/>
      <c r="EX15" s="335">
        <v>0</v>
      </c>
      <c r="EY15" s="346"/>
      <c r="EZ15" s="346"/>
      <c r="FA15" s="346"/>
      <c r="FB15" s="346"/>
      <c r="FC15" s="347"/>
      <c r="FD15" s="347"/>
      <c r="FE15" s="347"/>
      <c r="FF15" s="335">
        <v>0</v>
      </c>
      <c r="FG15" s="346"/>
      <c r="FH15" s="346"/>
      <c r="FI15" s="346"/>
      <c r="FJ15" s="346"/>
      <c r="FK15" s="347"/>
      <c r="FL15" s="347"/>
      <c r="FM15" s="347"/>
      <c r="FN15" s="335">
        <v>0</v>
      </c>
      <c r="FO15" s="336">
        <v>6866</v>
      </c>
      <c r="FP15" s="337">
        <v>6</v>
      </c>
      <c r="FQ15" s="338">
        <v>233</v>
      </c>
      <c r="FR15" s="338">
        <v>771</v>
      </c>
      <c r="FS15" s="339">
        <v>57.499999999999993</v>
      </c>
      <c r="FT15" s="338">
        <v>23</v>
      </c>
      <c r="FU15" s="340">
        <v>1</v>
      </c>
      <c r="FV15" s="340">
        <v>16</v>
      </c>
      <c r="FW15" s="340">
        <v>0</v>
      </c>
    </row>
    <row r="16" spans="1:179" x14ac:dyDescent="0.2">
      <c r="A16" s="262"/>
      <c r="B16" s="317">
        <v>13</v>
      </c>
      <c r="C16" s="318" t="s">
        <v>20</v>
      </c>
      <c r="D16" s="318" t="s">
        <v>23</v>
      </c>
      <c r="E16" s="342" t="s">
        <v>87</v>
      </c>
      <c r="F16" s="343" t="s">
        <v>101</v>
      </c>
      <c r="G16" s="344" t="s">
        <v>33</v>
      </c>
      <c r="H16" s="323">
        <v>169.10714285714286</v>
      </c>
      <c r="I16" s="324">
        <v>56</v>
      </c>
      <c r="J16" s="325">
        <v>9470</v>
      </c>
      <c r="K16" s="326">
        <v>9</v>
      </c>
      <c r="L16" s="327">
        <v>243</v>
      </c>
      <c r="M16" s="327">
        <v>763</v>
      </c>
      <c r="N16" s="328">
        <v>62.5</v>
      </c>
      <c r="O16" s="329">
        <v>35</v>
      </c>
      <c r="P16" s="330">
        <v>2</v>
      </c>
      <c r="Q16" s="330">
        <v>19</v>
      </c>
      <c r="R16" s="330">
        <v>0</v>
      </c>
      <c r="S16" s="345">
        <v>192</v>
      </c>
      <c r="T16" s="346">
        <v>181</v>
      </c>
      <c r="U16" s="346">
        <v>146</v>
      </c>
      <c r="V16" s="346">
        <v>162</v>
      </c>
      <c r="W16" s="347">
        <v>2</v>
      </c>
      <c r="X16" s="347"/>
      <c r="Y16" s="347">
        <v>2</v>
      </c>
      <c r="Z16" s="348">
        <v>681</v>
      </c>
      <c r="AA16" s="345"/>
      <c r="AB16" s="346"/>
      <c r="AC16" s="346"/>
      <c r="AD16" s="346"/>
      <c r="AE16" s="347"/>
      <c r="AF16" s="347"/>
      <c r="AG16" s="347"/>
      <c r="AH16" s="348">
        <v>0</v>
      </c>
      <c r="AI16" s="346">
        <v>135</v>
      </c>
      <c r="AJ16" s="346">
        <v>118</v>
      </c>
      <c r="AK16" s="346">
        <v>160</v>
      </c>
      <c r="AL16" s="346">
        <v>126</v>
      </c>
      <c r="AM16" s="347">
        <v>1</v>
      </c>
      <c r="AN16" s="347"/>
      <c r="AO16" s="347">
        <v>3</v>
      </c>
      <c r="AP16" s="335">
        <v>539</v>
      </c>
      <c r="AQ16" s="346">
        <v>152</v>
      </c>
      <c r="AR16" s="346">
        <v>137</v>
      </c>
      <c r="AS16" s="346">
        <v>136</v>
      </c>
      <c r="AT16" s="346">
        <v>108</v>
      </c>
      <c r="AU16" s="347">
        <v>1</v>
      </c>
      <c r="AV16" s="347"/>
      <c r="AW16" s="347">
        <v>3</v>
      </c>
      <c r="AX16" s="335">
        <v>533</v>
      </c>
      <c r="AY16" s="346">
        <v>154</v>
      </c>
      <c r="AZ16" s="346">
        <v>200</v>
      </c>
      <c r="BA16" s="346">
        <v>168</v>
      </c>
      <c r="BB16" s="346">
        <v>171</v>
      </c>
      <c r="BC16" s="347">
        <v>2</v>
      </c>
      <c r="BD16" s="347">
        <v>1</v>
      </c>
      <c r="BE16" s="347">
        <v>1</v>
      </c>
      <c r="BF16" s="335">
        <v>693</v>
      </c>
      <c r="BG16" s="346"/>
      <c r="BH16" s="346"/>
      <c r="BI16" s="346"/>
      <c r="BJ16" s="346"/>
      <c r="BK16" s="347"/>
      <c r="BL16" s="347"/>
      <c r="BM16" s="347"/>
      <c r="BN16" s="335">
        <v>0</v>
      </c>
      <c r="BO16" s="346"/>
      <c r="BP16" s="346"/>
      <c r="BQ16" s="346"/>
      <c r="BR16" s="346"/>
      <c r="BS16" s="347"/>
      <c r="BT16" s="347"/>
      <c r="BU16" s="347"/>
      <c r="BV16" s="335">
        <v>0</v>
      </c>
      <c r="BW16" s="346"/>
      <c r="BX16" s="346"/>
      <c r="BY16" s="346"/>
      <c r="BZ16" s="346"/>
      <c r="CA16" s="347"/>
      <c r="CB16" s="347"/>
      <c r="CC16" s="347"/>
      <c r="CD16" s="335">
        <v>0</v>
      </c>
      <c r="CE16" s="346"/>
      <c r="CF16" s="346"/>
      <c r="CG16" s="346"/>
      <c r="CH16" s="346"/>
      <c r="CI16" s="347"/>
      <c r="CJ16" s="347"/>
      <c r="CK16" s="347"/>
      <c r="CL16" s="335">
        <v>0</v>
      </c>
      <c r="CM16" s="346"/>
      <c r="CN16" s="346"/>
      <c r="CO16" s="346"/>
      <c r="CP16" s="346"/>
      <c r="CQ16" s="347"/>
      <c r="CR16" s="347"/>
      <c r="CS16" s="347"/>
      <c r="CT16" s="335">
        <v>0</v>
      </c>
      <c r="CU16" s="346"/>
      <c r="CV16" s="346"/>
      <c r="CW16" s="346"/>
      <c r="CX16" s="346"/>
      <c r="CY16" s="347"/>
      <c r="CZ16" s="347"/>
      <c r="DA16" s="347"/>
      <c r="DB16" s="335">
        <v>0</v>
      </c>
      <c r="DC16" s="346"/>
      <c r="DD16" s="346"/>
      <c r="DE16" s="346"/>
      <c r="DF16" s="346"/>
      <c r="DG16" s="347"/>
      <c r="DH16" s="347"/>
      <c r="DI16" s="347"/>
      <c r="DJ16" s="335">
        <v>0</v>
      </c>
      <c r="DK16" s="346"/>
      <c r="DL16" s="346"/>
      <c r="DM16" s="346"/>
      <c r="DN16" s="346"/>
      <c r="DO16" s="347"/>
      <c r="DP16" s="347"/>
      <c r="DQ16" s="347"/>
      <c r="DR16" s="335">
        <v>0</v>
      </c>
      <c r="DS16" s="346"/>
      <c r="DT16" s="346"/>
      <c r="DU16" s="346"/>
      <c r="DV16" s="346"/>
      <c r="DW16" s="347"/>
      <c r="DX16" s="347"/>
      <c r="DY16" s="347"/>
      <c r="DZ16" s="335">
        <v>0</v>
      </c>
      <c r="EA16" s="346"/>
      <c r="EB16" s="346"/>
      <c r="EC16" s="346"/>
      <c r="ED16" s="346"/>
      <c r="EE16" s="347"/>
      <c r="EF16" s="347"/>
      <c r="EG16" s="347"/>
      <c r="EH16" s="335">
        <v>0</v>
      </c>
      <c r="EI16" s="346"/>
      <c r="EJ16" s="346"/>
      <c r="EK16" s="346"/>
      <c r="EL16" s="346"/>
      <c r="EM16" s="347"/>
      <c r="EN16" s="347"/>
      <c r="EO16" s="347"/>
      <c r="EP16" s="335">
        <v>0</v>
      </c>
      <c r="EQ16" s="346"/>
      <c r="ER16" s="346"/>
      <c r="ES16" s="346"/>
      <c r="ET16" s="346"/>
      <c r="EU16" s="347"/>
      <c r="EV16" s="347"/>
      <c r="EW16" s="347"/>
      <c r="EX16" s="335">
        <v>0</v>
      </c>
      <c r="EY16" s="346"/>
      <c r="EZ16" s="346"/>
      <c r="FA16" s="346"/>
      <c r="FB16" s="346"/>
      <c r="FC16" s="347"/>
      <c r="FD16" s="347"/>
      <c r="FE16" s="347"/>
      <c r="FF16" s="335">
        <v>0</v>
      </c>
      <c r="FG16" s="346"/>
      <c r="FH16" s="346"/>
      <c r="FI16" s="346"/>
      <c r="FJ16" s="346"/>
      <c r="FK16" s="347"/>
      <c r="FL16" s="347"/>
      <c r="FM16" s="347"/>
      <c r="FN16" s="335">
        <v>0</v>
      </c>
      <c r="FO16" s="336">
        <v>7024</v>
      </c>
      <c r="FP16" s="337">
        <v>8</v>
      </c>
      <c r="FQ16" s="338">
        <v>243</v>
      </c>
      <c r="FR16" s="338">
        <v>763</v>
      </c>
      <c r="FS16" s="339">
        <v>72.5</v>
      </c>
      <c r="FT16" s="338">
        <v>29</v>
      </c>
      <c r="FU16" s="340">
        <v>1</v>
      </c>
      <c r="FV16" s="340">
        <v>10</v>
      </c>
      <c r="FW16" s="340">
        <v>0</v>
      </c>
    </row>
    <row r="17" spans="1:179" x14ac:dyDescent="0.2">
      <c r="A17" s="262"/>
      <c r="B17" s="317">
        <v>14</v>
      </c>
      <c r="C17" s="318" t="s">
        <v>14</v>
      </c>
      <c r="D17" s="318" t="s">
        <v>23</v>
      </c>
      <c r="E17" s="342" t="s">
        <v>87</v>
      </c>
      <c r="F17" s="343" t="s">
        <v>102</v>
      </c>
      <c r="G17" s="344" t="s">
        <v>26</v>
      </c>
      <c r="H17" s="323">
        <v>167.38636363636363</v>
      </c>
      <c r="I17" s="324">
        <v>44</v>
      </c>
      <c r="J17" s="325">
        <v>7365</v>
      </c>
      <c r="K17" s="326">
        <v>5</v>
      </c>
      <c r="L17" s="327">
        <v>211</v>
      </c>
      <c r="M17" s="327">
        <v>753</v>
      </c>
      <c r="N17" s="328">
        <v>56.81818181818182</v>
      </c>
      <c r="O17" s="329">
        <v>25</v>
      </c>
      <c r="P17" s="330">
        <v>0</v>
      </c>
      <c r="Q17" s="330">
        <v>19</v>
      </c>
      <c r="R17" s="330">
        <v>0</v>
      </c>
      <c r="S17" s="345">
        <v>142</v>
      </c>
      <c r="T17" s="346">
        <v>142</v>
      </c>
      <c r="U17" s="346">
        <v>150</v>
      </c>
      <c r="V17" s="346">
        <v>153</v>
      </c>
      <c r="W17" s="347">
        <v>1</v>
      </c>
      <c r="X17" s="347"/>
      <c r="Y17" s="347">
        <v>3</v>
      </c>
      <c r="Z17" s="348">
        <v>587</v>
      </c>
      <c r="AA17" s="345">
        <v>168</v>
      </c>
      <c r="AB17" s="346">
        <v>177</v>
      </c>
      <c r="AC17" s="346">
        <v>170</v>
      </c>
      <c r="AD17" s="346">
        <v>164</v>
      </c>
      <c r="AE17" s="347">
        <v>3</v>
      </c>
      <c r="AF17" s="347"/>
      <c r="AG17" s="347">
        <v>1</v>
      </c>
      <c r="AH17" s="348">
        <v>679</v>
      </c>
      <c r="AI17" s="346"/>
      <c r="AJ17" s="346"/>
      <c r="AK17" s="346"/>
      <c r="AL17" s="346"/>
      <c r="AM17" s="347"/>
      <c r="AN17" s="347"/>
      <c r="AO17" s="347"/>
      <c r="AP17" s="335">
        <v>0</v>
      </c>
      <c r="AQ17" s="346"/>
      <c r="AR17" s="346"/>
      <c r="AS17" s="346"/>
      <c r="AT17" s="346"/>
      <c r="AU17" s="347"/>
      <c r="AV17" s="347"/>
      <c r="AW17" s="347"/>
      <c r="AX17" s="335">
        <v>0</v>
      </c>
      <c r="AY17" s="346">
        <v>174</v>
      </c>
      <c r="AZ17" s="346">
        <v>178</v>
      </c>
      <c r="BA17" s="346">
        <v>161</v>
      </c>
      <c r="BB17" s="346">
        <v>176</v>
      </c>
      <c r="BC17" s="347">
        <v>1</v>
      </c>
      <c r="BD17" s="347"/>
      <c r="BE17" s="347">
        <v>3</v>
      </c>
      <c r="BF17" s="335">
        <v>689</v>
      </c>
      <c r="BG17" s="346"/>
      <c r="BH17" s="346"/>
      <c r="BI17" s="346"/>
      <c r="BJ17" s="346"/>
      <c r="BK17" s="347"/>
      <c r="BL17" s="347"/>
      <c r="BM17" s="347"/>
      <c r="BN17" s="335">
        <v>0</v>
      </c>
      <c r="BO17" s="346"/>
      <c r="BP17" s="346"/>
      <c r="BQ17" s="346"/>
      <c r="BR17" s="346"/>
      <c r="BS17" s="347"/>
      <c r="BT17" s="347"/>
      <c r="BU17" s="347"/>
      <c r="BV17" s="335">
        <v>0</v>
      </c>
      <c r="BW17" s="346"/>
      <c r="BX17" s="346"/>
      <c r="BY17" s="346"/>
      <c r="BZ17" s="346"/>
      <c r="CA17" s="347"/>
      <c r="CB17" s="347"/>
      <c r="CC17" s="347"/>
      <c r="CD17" s="335">
        <v>0</v>
      </c>
      <c r="CE17" s="346"/>
      <c r="CF17" s="346"/>
      <c r="CG17" s="346"/>
      <c r="CH17" s="346"/>
      <c r="CI17" s="347"/>
      <c r="CJ17" s="347"/>
      <c r="CK17" s="347"/>
      <c r="CL17" s="335">
        <v>0</v>
      </c>
      <c r="CM17" s="346"/>
      <c r="CN17" s="346"/>
      <c r="CO17" s="346"/>
      <c r="CP17" s="346"/>
      <c r="CQ17" s="347"/>
      <c r="CR17" s="347"/>
      <c r="CS17" s="347"/>
      <c r="CT17" s="335">
        <v>0</v>
      </c>
      <c r="CU17" s="346"/>
      <c r="CV17" s="346"/>
      <c r="CW17" s="346"/>
      <c r="CX17" s="346"/>
      <c r="CY17" s="347"/>
      <c r="CZ17" s="347"/>
      <c r="DA17" s="347"/>
      <c r="DB17" s="335">
        <v>0</v>
      </c>
      <c r="DC17" s="346"/>
      <c r="DD17" s="346"/>
      <c r="DE17" s="346"/>
      <c r="DF17" s="346"/>
      <c r="DG17" s="347"/>
      <c r="DH17" s="347"/>
      <c r="DI17" s="347"/>
      <c r="DJ17" s="335">
        <v>0</v>
      </c>
      <c r="DK17" s="346"/>
      <c r="DL17" s="346"/>
      <c r="DM17" s="346"/>
      <c r="DN17" s="346"/>
      <c r="DO17" s="347"/>
      <c r="DP17" s="347"/>
      <c r="DQ17" s="347"/>
      <c r="DR17" s="335">
        <v>0</v>
      </c>
      <c r="DS17" s="346"/>
      <c r="DT17" s="346"/>
      <c r="DU17" s="346"/>
      <c r="DV17" s="346"/>
      <c r="DW17" s="347"/>
      <c r="DX17" s="347"/>
      <c r="DY17" s="347"/>
      <c r="DZ17" s="335">
        <v>0</v>
      </c>
      <c r="EA17" s="346"/>
      <c r="EB17" s="346"/>
      <c r="EC17" s="346"/>
      <c r="ED17" s="346"/>
      <c r="EE17" s="347"/>
      <c r="EF17" s="347"/>
      <c r="EG17" s="347"/>
      <c r="EH17" s="335">
        <v>0</v>
      </c>
      <c r="EI17" s="346"/>
      <c r="EJ17" s="346"/>
      <c r="EK17" s="346"/>
      <c r="EL17" s="346"/>
      <c r="EM17" s="347"/>
      <c r="EN17" s="347"/>
      <c r="EO17" s="347"/>
      <c r="EP17" s="335">
        <v>0</v>
      </c>
      <c r="EQ17" s="346"/>
      <c r="ER17" s="346"/>
      <c r="ES17" s="346"/>
      <c r="ET17" s="346"/>
      <c r="EU17" s="347"/>
      <c r="EV17" s="347"/>
      <c r="EW17" s="347"/>
      <c r="EX17" s="335">
        <v>0</v>
      </c>
      <c r="EY17" s="346"/>
      <c r="EZ17" s="346"/>
      <c r="FA17" s="346"/>
      <c r="FB17" s="346"/>
      <c r="FC17" s="347"/>
      <c r="FD17" s="347"/>
      <c r="FE17" s="347"/>
      <c r="FF17" s="335">
        <v>0</v>
      </c>
      <c r="FG17" s="346"/>
      <c r="FH17" s="346"/>
      <c r="FI17" s="346"/>
      <c r="FJ17" s="346"/>
      <c r="FK17" s="347"/>
      <c r="FL17" s="347"/>
      <c r="FM17" s="347"/>
      <c r="FN17" s="335">
        <v>0</v>
      </c>
      <c r="FO17" s="336">
        <v>5410</v>
      </c>
      <c r="FP17" s="337">
        <v>5</v>
      </c>
      <c r="FQ17" s="338">
        <v>211</v>
      </c>
      <c r="FR17" s="338">
        <v>753</v>
      </c>
      <c r="FS17" s="339">
        <v>62.5</v>
      </c>
      <c r="FT17" s="338">
        <v>20</v>
      </c>
      <c r="FU17" s="340">
        <v>0</v>
      </c>
      <c r="FV17" s="340">
        <v>12</v>
      </c>
      <c r="FW17" s="340">
        <v>0</v>
      </c>
    </row>
    <row r="18" spans="1:179" x14ac:dyDescent="0.2">
      <c r="A18" s="262"/>
      <c r="B18" s="317">
        <v>15</v>
      </c>
      <c r="C18" s="318" t="s">
        <v>14</v>
      </c>
      <c r="D18" s="318" t="s">
        <v>23</v>
      </c>
      <c r="E18" s="342" t="s">
        <v>87</v>
      </c>
      <c r="F18" s="343" t="s">
        <v>103</v>
      </c>
      <c r="G18" s="344" t="s">
        <v>32</v>
      </c>
      <c r="H18" s="323">
        <v>167.13333333333333</v>
      </c>
      <c r="I18" s="324">
        <v>60</v>
      </c>
      <c r="J18" s="325">
        <v>10028</v>
      </c>
      <c r="K18" s="326">
        <v>6</v>
      </c>
      <c r="L18" s="327">
        <v>220</v>
      </c>
      <c r="M18" s="327">
        <v>737</v>
      </c>
      <c r="N18" s="328">
        <v>58.333333333333336</v>
      </c>
      <c r="O18" s="329">
        <v>35</v>
      </c>
      <c r="P18" s="330">
        <v>1</v>
      </c>
      <c r="Q18" s="330">
        <v>24</v>
      </c>
      <c r="R18" s="330">
        <v>0</v>
      </c>
      <c r="S18" s="345">
        <v>158</v>
      </c>
      <c r="T18" s="346">
        <v>152</v>
      </c>
      <c r="U18" s="346">
        <v>165</v>
      </c>
      <c r="V18" s="346">
        <v>187</v>
      </c>
      <c r="W18" s="347">
        <v>3</v>
      </c>
      <c r="X18" s="347"/>
      <c r="Y18" s="347">
        <v>1</v>
      </c>
      <c r="Z18" s="348">
        <v>662</v>
      </c>
      <c r="AA18" s="345">
        <v>168</v>
      </c>
      <c r="AB18" s="346">
        <v>165</v>
      </c>
      <c r="AC18" s="346">
        <v>203</v>
      </c>
      <c r="AD18" s="346">
        <v>159</v>
      </c>
      <c r="AE18" s="347">
        <v>3</v>
      </c>
      <c r="AF18" s="347"/>
      <c r="AG18" s="347">
        <v>1</v>
      </c>
      <c r="AH18" s="348">
        <v>695</v>
      </c>
      <c r="AI18" s="346">
        <v>172</v>
      </c>
      <c r="AJ18" s="346">
        <v>152</v>
      </c>
      <c r="AK18" s="346">
        <v>143</v>
      </c>
      <c r="AL18" s="346">
        <v>156</v>
      </c>
      <c r="AM18" s="347">
        <v>3</v>
      </c>
      <c r="AN18" s="347"/>
      <c r="AO18" s="347">
        <v>1</v>
      </c>
      <c r="AP18" s="335">
        <v>623</v>
      </c>
      <c r="AQ18" s="346">
        <v>212</v>
      </c>
      <c r="AR18" s="346">
        <v>174</v>
      </c>
      <c r="AS18" s="346">
        <v>169</v>
      </c>
      <c r="AT18" s="346">
        <v>166</v>
      </c>
      <c r="AU18" s="347">
        <v>2</v>
      </c>
      <c r="AV18" s="347"/>
      <c r="AW18" s="347">
        <v>2</v>
      </c>
      <c r="AX18" s="335">
        <v>721</v>
      </c>
      <c r="AY18" s="346"/>
      <c r="AZ18" s="346"/>
      <c r="BA18" s="346"/>
      <c r="BB18" s="346"/>
      <c r="BC18" s="347"/>
      <c r="BD18" s="347"/>
      <c r="BE18" s="347"/>
      <c r="BF18" s="335">
        <v>0</v>
      </c>
      <c r="BG18" s="346">
        <v>204</v>
      </c>
      <c r="BH18" s="346">
        <v>154</v>
      </c>
      <c r="BI18" s="346">
        <v>158</v>
      </c>
      <c r="BJ18" s="346">
        <v>179</v>
      </c>
      <c r="BK18" s="347">
        <v>4</v>
      </c>
      <c r="BL18" s="347"/>
      <c r="BM18" s="347">
        <v>0</v>
      </c>
      <c r="BN18" s="335">
        <v>695</v>
      </c>
      <c r="BO18" s="346"/>
      <c r="BP18" s="346"/>
      <c r="BQ18" s="346"/>
      <c r="BR18" s="346"/>
      <c r="BS18" s="347"/>
      <c r="BT18" s="347"/>
      <c r="BU18" s="347"/>
      <c r="BV18" s="335">
        <v>0</v>
      </c>
      <c r="BW18" s="346"/>
      <c r="BX18" s="346"/>
      <c r="BY18" s="346"/>
      <c r="BZ18" s="346"/>
      <c r="CA18" s="347"/>
      <c r="CB18" s="347"/>
      <c r="CC18" s="347"/>
      <c r="CD18" s="335">
        <v>0</v>
      </c>
      <c r="CE18" s="346"/>
      <c r="CF18" s="346"/>
      <c r="CG18" s="346"/>
      <c r="CH18" s="346"/>
      <c r="CI18" s="347"/>
      <c r="CJ18" s="347"/>
      <c r="CK18" s="347"/>
      <c r="CL18" s="335">
        <v>0</v>
      </c>
      <c r="CM18" s="346"/>
      <c r="CN18" s="346"/>
      <c r="CO18" s="346"/>
      <c r="CP18" s="346"/>
      <c r="CQ18" s="347"/>
      <c r="CR18" s="347"/>
      <c r="CS18" s="347"/>
      <c r="CT18" s="335">
        <v>0</v>
      </c>
      <c r="CU18" s="346"/>
      <c r="CV18" s="346"/>
      <c r="CW18" s="346"/>
      <c r="CX18" s="346"/>
      <c r="CY18" s="347"/>
      <c r="CZ18" s="347"/>
      <c r="DA18" s="347"/>
      <c r="DB18" s="335">
        <v>0</v>
      </c>
      <c r="DC18" s="346"/>
      <c r="DD18" s="346"/>
      <c r="DE18" s="346"/>
      <c r="DF18" s="346"/>
      <c r="DG18" s="347"/>
      <c r="DH18" s="347"/>
      <c r="DI18" s="347"/>
      <c r="DJ18" s="335">
        <v>0</v>
      </c>
      <c r="DK18" s="346"/>
      <c r="DL18" s="346"/>
      <c r="DM18" s="346"/>
      <c r="DN18" s="346"/>
      <c r="DO18" s="347"/>
      <c r="DP18" s="347"/>
      <c r="DQ18" s="347"/>
      <c r="DR18" s="335">
        <v>0</v>
      </c>
      <c r="DS18" s="346"/>
      <c r="DT18" s="346"/>
      <c r="DU18" s="346"/>
      <c r="DV18" s="346"/>
      <c r="DW18" s="347"/>
      <c r="DX18" s="347"/>
      <c r="DY18" s="347"/>
      <c r="DZ18" s="335">
        <v>0</v>
      </c>
      <c r="EA18" s="346"/>
      <c r="EB18" s="346"/>
      <c r="EC18" s="346"/>
      <c r="ED18" s="346"/>
      <c r="EE18" s="347"/>
      <c r="EF18" s="347"/>
      <c r="EG18" s="347"/>
      <c r="EH18" s="335">
        <v>0</v>
      </c>
      <c r="EI18" s="346"/>
      <c r="EJ18" s="346"/>
      <c r="EK18" s="346"/>
      <c r="EL18" s="346"/>
      <c r="EM18" s="347"/>
      <c r="EN18" s="347"/>
      <c r="EO18" s="347"/>
      <c r="EP18" s="335">
        <v>0</v>
      </c>
      <c r="EQ18" s="346"/>
      <c r="ER18" s="346"/>
      <c r="ES18" s="346"/>
      <c r="ET18" s="346"/>
      <c r="EU18" s="347"/>
      <c r="EV18" s="347"/>
      <c r="EW18" s="347"/>
      <c r="EX18" s="335">
        <v>0</v>
      </c>
      <c r="EY18" s="346"/>
      <c r="EZ18" s="346"/>
      <c r="FA18" s="346"/>
      <c r="FB18" s="346"/>
      <c r="FC18" s="347"/>
      <c r="FD18" s="347"/>
      <c r="FE18" s="347"/>
      <c r="FF18" s="335">
        <v>0</v>
      </c>
      <c r="FG18" s="346"/>
      <c r="FH18" s="346"/>
      <c r="FI18" s="346"/>
      <c r="FJ18" s="346"/>
      <c r="FK18" s="347"/>
      <c r="FL18" s="347"/>
      <c r="FM18" s="347"/>
      <c r="FN18" s="335">
        <v>0</v>
      </c>
      <c r="FO18" s="336">
        <v>6632</v>
      </c>
      <c r="FP18" s="337">
        <v>3</v>
      </c>
      <c r="FQ18" s="338">
        <v>220</v>
      </c>
      <c r="FR18" s="338">
        <v>737</v>
      </c>
      <c r="FS18" s="339">
        <v>50</v>
      </c>
      <c r="FT18" s="338">
        <v>20</v>
      </c>
      <c r="FU18" s="340">
        <v>1</v>
      </c>
      <c r="FV18" s="340">
        <v>19</v>
      </c>
      <c r="FW18" s="340">
        <v>0</v>
      </c>
    </row>
    <row r="19" spans="1:179" x14ac:dyDescent="0.2">
      <c r="A19" s="262"/>
      <c r="B19" s="317">
        <v>16</v>
      </c>
      <c r="C19" s="318" t="s">
        <v>14</v>
      </c>
      <c r="D19" s="318" t="s">
        <v>23</v>
      </c>
      <c r="E19" s="342" t="s">
        <v>87</v>
      </c>
      <c r="F19" s="343" t="s">
        <v>104</v>
      </c>
      <c r="G19" s="344" t="s">
        <v>26</v>
      </c>
      <c r="H19" s="323">
        <v>166.5</v>
      </c>
      <c r="I19" s="324">
        <v>4</v>
      </c>
      <c r="J19" s="325">
        <v>666</v>
      </c>
      <c r="K19" s="326">
        <v>0</v>
      </c>
      <c r="L19" s="327">
        <v>176</v>
      </c>
      <c r="M19" s="327">
        <v>666</v>
      </c>
      <c r="N19" s="328">
        <v>100</v>
      </c>
      <c r="O19" s="329">
        <v>4</v>
      </c>
      <c r="P19" s="330">
        <v>0</v>
      </c>
      <c r="Q19" s="330">
        <v>0</v>
      </c>
      <c r="R19" s="330">
        <v>0</v>
      </c>
      <c r="S19" s="345"/>
      <c r="T19" s="346"/>
      <c r="U19" s="346"/>
      <c r="V19" s="346"/>
      <c r="W19" s="347"/>
      <c r="X19" s="347"/>
      <c r="Y19" s="347"/>
      <c r="Z19" s="348">
        <v>0</v>
      </c>
      <c r="AA19" s="345"/>
      <c r="AB19" s="346"/>
      <c r="AC19" s="346"/>
      <c r="AD19" s="346"/>
      <c r="AE19" s="347"/>
      <c r="AF19" s="347"/>
      <c r="AG19" s="347"/>
      <c r="AH19" s="348">
        <v>0</v>
      </c>
      <c r="AI19" s="346"/>
      <c r="AJ19" s="346"/>
      <c r="AK19" s="346"/>
      <c r="AL19" s="346"/>
      <c r="AM19" s="347"/>
      <c r="AN19" s="347"/>
      <c r="AO19" s="347"/>
      <c r="AP19" s="335">
        <v>0</v>
      </c>
      <c r="AQ19" s="346"/>
      <c r="AR19" s="346"/>
      <c r="AS19" s="346"/>
      <c r="AT19" s="346"/>
      <c r="AU19" s="347"/>
      <c r="AV19" s="347"/>
      <c r="AW19" s="347"/>
      <c r="AX19" s="335">
        <v>0</v>
      </c>
      <c r="AY19" s="346"/>
      <c r="AZ19" s="346"/>
      <c r="BA19" s="346"/>
      <c r="BB19" s="346"/>
      <c r="BC19" s="347"/>
      <c r="BD19" s="347"/>
      <c r="BE19" s="347"/>
      <c r="BF19" s="335">
        <v>0</v>
      </c>
      <c r="BG19" s="346"/>
      <c r="BH19" s="346"/>
      <c r="BI19" s="346"/>
      <c r="BJ19" s="346"/>
      <c r="BK19" s="347"/>
      <c r="BL19" s="347"/>
      <c r="BM19" s="347"/>
      <c r="BN19" s="335">
        <v>0</v>
      </c>
      <c r="BO19" s="346"/>
      <c r="BP19" s="346"/>
      <c r="BQ19" s="346"/>
      <c r="BR19" s="346"/>
      <c r="BS19" s="347"/>
      <c r="BT19" s="347"/>
      <c r="BU19" s="347"/>
      <c r="BV19" s="335">
        <v>0</v>
      </c>
      <c r="BW19" s="346"/>
      <c r="BX19" s="346"/>
      <c r="BY19" s="346"/>
      <c r="BZ19" s="346"/>
      <c r="CA19" s="347"/>
      <c r="CB19" s="347"/>
      <c r="CC19" s="347"/>
      <c r="CD19" s="335">
        <v>0</v>
      </c>
      <c r="CE19" s="346"/>
      <c r="CF19" s="346"/>
      <c r="CG19" s="346"/>
      <c r="CH19" s="346"/>
      <c r="CI19" s="347"/>
      <c r="CJ19" s="347"/>
      <c r="CK19" s="347"/>
      <c r="CL19" s="335">
        <v>0</v>
      </c>
      <c r="CM19" s="346"/>
      <c r="CN19" s="346"/>
      <c r="CO19" s="346"/>
      <c r="CP19" s="346"/>
      <c r="CQ19" s="347"/>
      <c r="CR19" s="347"/>
      <c r="CS19" s="347"/>
      <c r="CT19" s="335">
        <v>0</v>
      </c>
      <c r="CU19" s="346"/>
      <c r="CV19" s="346"/>
      <c r="CW19" s="346"/>
      <c r="CX19" s="346"/>
      <c r="CY19" s="347"/>
      <c r="CZ19" s="347"/>
      <c r="DA19" s="347"/>
      <c r="DB19" s="335">
        <v>0</v>
      </c>
      <c r="DC19" s="346"/>
      <c r="DD19" s="346"/>
      <c r="DE19" s="346"/>
      <c r="DF19" s="346"/>
      <c r="DG19" s="347"/>
      <c r="DH19" s="347"/>
      <c r="DI19" s="347"/>
      <c r="DJ19" s="335">
        <v>0</v>
      </c>
      <c r="DK19" s="346"/>
      <c r="DL19" s="346"/>
      <c r="DM19" s="346"/>
      <c r="DN19" s="346"/>
      <c r="DO19" s="347"/>
      <c r="DP19" s="347"/>
      <c r="DQ19" s="347"/>
      <c r="DR19" s="335">
        <v>0</v>
      </c>
      <c r="DS19" s="346"/>
      <c r="DT19" s="346"/>
      <c r="DU19" s="346"/>
      <c r="DV19" s="346"/>
      <c r="DW19" s="347"/>
      <c r="DX19" s="347"/>
      <c r="DY19" s="347"/>
      <c r="DZ19" s="335">
        <v>0</v>
      </c>
      <c r="EA19" s="346"/>
      <c r="EB19" s="346"/>
      <c r="EC19" s="346"/>
      <c r="ED19" s="346"/>
      <c r="EE19" s="347"/>
      <c r="EF19" s="347"/>
      <c r="EG19" s="347"/>
      <c r="EH19" s="335">
        <v>0</v>
      </c>
      <c r="EI19" s="346"/>
      <c r="EJ19" s="346"/>
      <c r="EK19" s="346"/>
      <c r="EL19" s="346"/>
      <c r="EM19" s="347"/>
      <c r="EN19" s="347"/>
      <c r="EO19" s="347"/>
      <c r="EP19" s="335">
        <v>0</v>
      </c>
      <c r="EQ19" s="346"/>
      <c r="ER19" s="346"/>
      <c r="ES19" s="346"/>
      <c r="ET19" s="346"/>
      <c r="EU19" s="347"/>
      <c r="EV19" s="347"/>
      <c r="EW19" s="347"/>
      <c r="EX19" s="335">
        <v>0</v>
      </c>
      <c r="EY19" s="346"/>
      <c r="EZ19" s="346"/>
      <c r="FA19" s="346"/>
      <c r="FB19" s="346"/>
      <c r="FC19" s="347"/>
      <c r="FD19" s="347"/>
      <c r="FE19" s="347"/>
      <c r="FF19" s="335">
        <v>0</v>
      </c>
      <c r="FG19" s="346"/>
      <c r="FH19" s="346"/>
      <c r="FI19" s="346"/>
      <c r="FJ19" s="346"/>
      <c r="FK19" s="347"/>
      <c r="FL19" s="347"/>
      <c r="FM19" s="347"/>
      <c r="FN19" s="335">
        <v>0</v>
      </c>
      <c r="FO19" s="336">
        <v>666</v>
      </c>
      <c r="FP19" s="337">
        <v>0</v>
      </c>
      <c r="FQ19" s="338">
        <v>176</v>
      </c>
      <c r="FR19" s="338">
        <v>666</v>
      </c>
      <c r="FS19" s="339">
        <v>100</v>
      </c>
      <c r="FT19" s="338">
        <v>4</v>
      </c>
      <c r="FU19" s="340">
        <v>0</v>
      </c>
      <c r="FV19" s="340">
        <v>0</v>
      </c>
      <c r="FW19" s="340">
        <v>0</v>
      </c>
    </row>
    <row r="20" spans="1:179" x14ac:dyDescent="0.2">
      <c r="A20" s="262"/>
      <c r="B20" s="317">
        <v>17</v>
      </c>
      <c r="C20" s="318" t="s">
        <v>20</v>
      </c>
      <c r="D20" s="318" t="s">
        <v>23</v>
      </c>
      <c r="E20" s="342" t="s">
        <v>87</v>
      </c>
      <c r="F20" s="343" t="s">
        <v>105</v>
      </c>
      <c r="G20" s="344" t="s">
        <v>29</v>
      </c>
      <c r="H20" s="323">
        <v>164.35416666666666</v>
      </c>
      <c r="I20" s="324">
        <v>48</v>
      </c>
      <c r="J20" s="325">
        <v>7889</v>
      </c>
      <c r="K20" s="326">
        <v>8</v>
      </c>
      <c r="L20" s="327">
        <v>214</v>
      </c>
      <c r="M20" s="327">
        <v>740</v>
      </c>
      <c r="N20" s="328">
        <v>54.166666666666664</v>
      </c>
      <c r="O20" s="329">
        <v>26</v>
      </c>
      <c r="P20" s="330">
        <v>1</v>
      </c>
      <c r="Q20" s="330">
        <v>21</v>
      </c>
      <c r="R20" s="330">
        <v>0</v>
      </c>
      <c r="S20" s="345"/>
      <c r="T20" s="346"/>
      <c r="U20" s="346"/>
      <c r="V20" s="346"/>
      <c r="W20" s="347"/>
      <c r="X20" s="347"/>
      <c r="Y20" s="347"/>
      <c r="Z20" s="348">
        <v>0</v>
      </c>
      <c r="AA20" s="345">
        <v>159</v>
      </c>
      <c r="AB20" s="346">
        <v>130</v>
      </c>
      <c r="AC20" s="346">
        <v>174</v>
      </c>
      <c r="AD20" s="346">
        <v>143</v>
      </c>
      <c r="AE20" s="347">
        <v>1</v>
      </c>
      <c r="AF20" s="347"/>
      <c r="AG20" s="347">
        <v>3</v>
      </c>
      <c r="AH20" s="348">
        <v>606</v>
      </c>
      <c r="AI20" s="346">
        <v>160</v>
      </c>
      <c r="AJ20" s="346">
        <v>204</v>
      </c>
      <c r="AK20" s="346">
        <v>214</v>
      </c>
      <c r="AL20" s="346">
        <v>158</v>
      </c>
      <c r="AM20" s="347">
        <v>3</v>
      </c>
      <c r="AN20" s="347"/>
      <c r="AO20" s="347">
        <v>1</v>
      </c>
      <c r="AP20" s="335">
        <v>736</v>
      </c>
      <c r="AQ20" s="346">
        <v>100</v>
      </c>
      <c r="AR20" s="346">
        <v>100</v>
      </c>
      <c r="AS20" s="346">
        <v>100</v>
      </c>
      <c r="AT20" s="346">
        <v>100</v>
      </c>
      <c r="AU20" s="347">
        <v>0</v>
      </c>
      <c r="AV20" s="347"/>
      <c r="AW20" s="347">
        <v>4</v>
      </c>
      <c r="AX20" s="335">
        <v>400</v>
      </c>
      <c r="AY20" s="346"/>
      <c r="AZ20" s="346"/>
      <c r="BA20" s="346"/>
      <c r="BB20" s="346"/>
      <c r="BC20" s="347"/>
      <c r="BD20" s="347"/>
      <c r="BE20" s="347"/>
      <c r="BF20" s="335">
        <v>0</v>
      </c>
      <c r="BG20" s="346"/>
      <c r="BH20" s="346"/>
      <c r="BI20" s="346"/>
      <c r="BJ20" s="346"/>
      <c r="BK20" s="347"/>
      <c r="BL20" s="347"/>
      <c r="BM20" s="347"/>
      <c r="BN20" s="335">
        <v>0</v>
      </c>
      <c r="BO20" s="346"/>
      <c r="BP20" s="346"/>
      <c r="BQ20" s="346"/>
      <c r="BR20" s="346"/>
      <c r="BS20" s="347"/>
      <c r="BT20" s="347"/>
      <c r="BU20" s="347"/>
      <c r="BV20" s="335">
        <v>0</v>
      </c>
      <c r="BW20" s="346"/>
      <c r="BX20" s="346"/>
      <c r="BY20" s="346"/>
      <c r="BZ20" s="346"/>
      <c r="CA20" s="347"/>
      <c r="CB20" s="347"/>
      <c r="CC20" s="347"/>
      <c r="CD20" s="335">
        <v>0</v>
      </c>
      <c r="CE20" s="346"/>
      <c r="CF20" s="346"/>
      <c r="CG20" s="346"/>
      <c r="CH20" s="346"/>
      <c r="CI20" s="347"/>
      <c r="CJ20" s="347"/>
      <c r="CK20" s="347"/>
      <c r="CL20" s="335">
        <v>0</v>
      </c>
      <c r="CM20" s="346"/>
      <c r="CN20" s="346"/>
      <c r="CO20" s="346"/>
      <c r="CP20" s="346"/>
      <c r="CQ20" s="347"/>
      <c r="CR20" s="347"/>
      <c r="CS20" s="347"/>
      <c r="CT20" s="335">
        <v>0</v>
      </c>
      <c r="CU20" s="346"/>
      <c r="CV20" s="346"/>
      <c r="CW20" s="346"/>
      <c r="CX20" s="346"/>
      <c r="CY20" s="347"/>
      <c r="CZ20" s="347"/>
      <c r="DA20" s="347"/>
      <c r="DB20" s="335">
        <v>0</v>
      </c>
      <c r="DC20" s="346"/>
      <c r="DD20" s="346"/>
      <c r="DE20" s="346"/>
      <c r="DF20" s="346"/>
      <c r="DG20" s="347"/>
      <c r="DH20" s="347"/>
      <c r="DI20" s="347"/>
      <c r="DJ20" s="335">
        <v>0</v>
      </c>
      <c r="DK20" s="346"/>
      <c r="DL20" s="346"/>
      <c r="DM20" s="346"/>
      <c r="DN20" s="346"/>
      <c r="DO20" s="347"/>
      <c r="DP20" s="347"/>
      <c r="DQ20" s="347"/>
      <c r="DR20" s="335">
        <v>0</v>
      </c>
      <c r="DS20" s="346"/>
      <c r="DT20" s="346"/>
      <c r="DU20" s="346"/>
      <c r="DV20" s="346"/>
      <c r="DW20" s="347"/>
      <c r="DX20" s="347"/>
      <c r="DY20" s="347"/>
      <c r="DZ20" s="335">
        <v>0</v>
      </c>
      <c r="EA20" s="346"/>
      <c r="EB20" s="346"/>
      <c r="EC20" s="346"/>
      <c r="ED20" s="346"/>
      <c r="EE20" s="347"/>
      <c r="EF20" s="347"/>
      <c r="EG20" s="347"/>
      <c r="EH20" s="335">
        <v>0</v>
      </c>
      <c r="EI20" s="346"/>
      <c r="EJ20" s="346"/>
      <c r="EK20" s="346"/>
      <c r="EL20" s="346"/>
      <c r="EM20" s="347"/>
      <c r="EN20" s="347"/>
      <c r="EO20" s="347"/>
      <c r="EP20" s="335">
        <v>0</v>
      </c>
      <c r="EQ20" s="346"/>
      <c r="ER20" s="346"/>
      <c r="ES20" s="346"/>
      <c r="ET20" s="346"/>
      <c r="EU20" s="347"/>
      <c r="EV20" s="347"/>
      <c r="EW20" s="347"/>
      <c r="EX20" s="335">
        <v>0</v>
      </c>
      <c r="EY20" s="346"/>
      <c r="EZ20" s="346"/>
      <c r="FA20" s="346"/>
      <c r="FB20" s="346"/>
      <c r="FC20" s="347"/>
      <c r="FD20" s="347"/>
      <c r="FE20" s="347"/>
      <c r="FF20" s="335">
        <v>0</v>
      </c>
      <c r="FG20" s="346"/>
      <c r="FH20" s="346"/>
      <c r="FI20" s="346"/>
      <c r="FJ20" s="346"/>
      <c r="FK20" s="347"/>
      <c r="FL20" s="347"/>
      <c r="FM20" s="347"/>
      <c r="FN20" s="335">
        <v>0</v>
      </c>
      <c r="FO20" s="336">
        <v>6147</v>
      </c>
      <c r="FP20" s="337">
        <v>6</v>
      </c>
      <c r="FQ20" s="338">
        <v>208</v>
      </c>
      <c r="FR20" s="338">
        <v>740</v>
      </c>
      <c r="FS20" s="339">
        <v>61.111111111111114</v>
      </c>
      <c r="FT20" s="338">
        <v>22</v>
      </c>
      <c r="FU20" s="340">
        <v>1</v>
      </c>
      <c r="FV20" s="340">
        <v>13</v>
      </c>
      <c r="FW20" s="340">
        <v>0</v>
      </c>
    </row>
    <row r="21" spans="1:179" x14ac:dyDescent="0.2">
      <c r="A21" s="262"/>
      <c r="B21" s="317">
        <v>18</v>
      </c>
      <c r="C21" s="318" t="s">
        <v>20</v>
      </c>
      <c r="D21" s="318" t="s">
        <v>23</v>
      </c>
      <c r="E21" s="342" t="s">
        <v>87</v>
      </c>
      <c r="F21" s="343" t="s">
        <v>106</v>
      </c>
      <c r="G21" s="344" t="s">
        <v>31</v>
      </c>
      <c r="H21" s="323">
        <v>164.03571428571428</v>
      </c>
      <c r="I21" s="324">
        <v>56</v>
      </c>
      <c r="J21" s="325">
        <v>9186</v>
      </c>
      <c r="K21" s="326">
        <v>2</v>
      </c>
      <c r="L21" s="327">
        <v>226</v>
      </c>
      <c r="M21" s="327">
        <v>755</v>
      </c>
      <c r="N21" s="328">
        <v>66.071428571428569</v>
      </c>
      <c r="O21" s="329">
        <v>37</v>
      </c>
      <c r="P21" s="330">
        <v>0</v>
      </c>
      <c r="Q21" s="330">
        <v>19</v>
      </c>
      <c r="R21" s="330">
        <v>0</v>
      </c>
      <c r="S21" s="345">
        <v>226</v>
      </c>
      <c r="T21" s="346">
        <v>174</v>
      </c>
      <c r="U21" s="346">
        <v>165</v>
      </c>
      <c r="V21" s="346">
        <v>149</v>
      </c>
      <c r="W21" s="347">
        <v>2</v>
      </c>
      <c r="X21" s="347"/>
      <c r="Y21" s="347">
        <v>2</v>
      </c>
      <c r="Z21" s="348">
        <v>714</v>
      </c>
      <c r="AA21" s="345">
        <v>142</v>
      </c>
      <c r="AB21" s="346">
        <v>161</v>
      </c>
      <c r="AC21" s="346">
        <v>178</v>
      </c>
      <c r="AD21" s="346">
        <v>153</v>
      </c>
      <c r="AE21" s="347">
        <v>3</v>
      </c>
      <c r="AF21" s="347"/>
      <c r="AG21" s="347">
        <v>1</v>
      </c>
      <c r="AH21" s="348">
        <v>634</v>
      </c>
      <c r="AI21" s="346">
        <v>131</v>
      </c>
      <c r="AJ21" s="346">
        <v>163</v>
      </c>
      <c r="AK21" s="346">
        <v>183</v>
      </c>
      <c r="AL21" s="346">
        <v>195</v>
      </c>
      <c r="AM21" s="347">
        <v>3</v>
      </c>
      <c r="AN21" s="347"/>
      <c r="AO21" s="347">
        <v>1</v>
      </c>
      <c r="AP21" s="335">
        <v>672</v>
      </c>
      <c r="AQ21" s="346"/>
      <c r="AR21" s="346"/>
      <c r="AS21" s="346"/>
      <c r="AT21" s="346"/>
      <c r="AU21" s="347"/>
      <c r="AV21" s="347"/>
      <c r="AW21" s="347"/>
      <c r="AX21" s="335">
        <v>0</v>
      </c>
      <c r="AY21" s="346">
        <v>185</v>
      </c>
      <c r="AZ21" s="346">
        <v>135</v>
      </c>
      <c r="BA21" s="346">
        <v>191</v>
      </c>
      <c r="BB21" s="346">
        <v>148</v>
      </c>
      <c r="BC21" s="347">
        <v>3</v>
      </c>
      <c r="BD21" s="347"/>
      <c r="BE21" s="347">
        <v>1</v>
      </c>
      <c r="BF21" s="335">
        <v>659</v>
      </c>
      <c r="BG21" s="346"/>
      <c r="BH21" s="346"/>
      <c r="BI21" s="346"/>
      <c r="BJ21" s="346"/>
      <c r="BK21" s="347"/>
      <c r="BL21" s="347"/>
      <c r="BM21" s="347"/>
      <c r="BN21" s="335">
        <v>0</v>
      </c>
      <c r="BO21" s="346"/>
      <c r="BP21" s="346"/>
      <c r="BQ21" s="346"/>
      <c r="BR21" s="346"/>
      <c r="BS21" s="347"/>
      <c r="BT21" s="347"/>
      <c r="BU21" s="347"/>
      <c r="BV21" s="335">
        <v>0</v>
      </c>
      <c r="BW21" s="346"/>
      <c r="BX21" s="346"/>
      <c r="BY21" s="346"/>
      <c r="BZ21" s="346"/>
      <c r="CA21" s="347"/>
      <c r="CB21" s="347"/>
      <c r="CC21" s="347"/>
      <c r="CD21" s="335">
        <v>0</v>
      </c>
      <c r="CE21" s="346"/>
      <c r="CF21" s="346"/>
      <c r="CG21" s="346"/>
      <c r="CH21" s="346"/>
      <c r="CI21" s="347"/>
      <c r="CJ21" s="347"/>
      <c r="CK21" s="347"/>
      <c r="CL21" s="335">
        <v>0</v>
      </c>
      <c r="CM21" s="346"/>
      <c r="CN21" s="346"/>
      <c r="CO21" s="346"/>
      <c r="CP21" s="346"/>
      <c r="CQ21" s="347"/>
      <c r="CR21" s="347"/>
      <c r="CS21" s="347"/>
      <c r="CT21" s="335">
        <v>0</v>
      </c>
      <c r="CU21" s="346"/>
      <c r="CV21" s="346"/>
      <c r="CW21" s="346"/>
      <c r="CX21" s="346"/>
      <c r="CY21" s="347"/>
      <c r="CZ21" s="347"/>
      <c r="DA21" s="347"/>
      <c r="DB21" s="335">
        <v>0</v>
      </c>
      <c r="DC21" s="346"/>
      <c r="DD21" s="346"/>
      <c r="DE21" s="346"/>
      <c r="DF21" s="346"/>
      <c r="DG21" s="347"/>
      <c r="DH21" s="347"/>
      <c r="DI21" s="347"/>
      <c r="DJ21" s="335">
        <v>0</v>
      </c>
      <c r="DK21" s="346"/>
      <c r="DL21" s="346"/>
      <c r="DM21" s="346"/>
      <c r="DN21" s="346"/>
      <c r="DO21" s="347"/>
      <c r="DP21" s="347"/>
      <c r="DQ21" s="347"/>
      <c r="DR21" s="335">
        <v>0</v>
      </c>
      <c r="DS21" s="346"/>
      <c r="DT21" s="346"/>
      <c r="DU21" s="346"/>
      <c r="DV21" s="346"/>
      <c r="DW21" s="347"/>
      <c r="DX21" s="347"/>
      <c r="DY21" s="347"/>
      <c r="DZ21" s="335">
        <v>0</v>
      </c>
      <c r="EA21" s="346"/>
      <c r="EB21" s="346"/>
      <c r="EC21" s="346"/>
      <c r="ED21" s="346"/>
      <c r="EE21" s="347"/>
      <c r="EF21" s="347"/>
      <c r="EG21" s="347"/>
      <c r="EH21" s="335">
        <v>0</v>
      </c>
      <c r="EI21" s="346"/>
      <c r="EJ21" s="346"/>
      <c r="EK21" s="346"/>
      <c r="EL21" s="346"/>
      <c r="EM21" s="347"/>
      <c r="EN21" s="347"/>
      <c r="EO21" s="347"/>
      <c r="EP21" s="335">
        <v>0</v>
      </c>
      <c r="EQ21" s="346"/>
      <c r="ER21" s="346"/>
      <c r="ES21" s="346"/>
      <c r="ET21" s="346"/>
      <c r="EU21" s="347"/>
      <c r="EV21" s="347"/>
      <c r="EW21" s="347"/>
      <c r="EX21" s="335">
        <v>0</v>
      </c>
      <c r="EY21" s="346"/>
      <c r="EZ21" s="346"/>
      <c r="FA21" s="346"/>
      <c r="FB21" s="346"/>
      <c r="FC21" s="347"/>
      <c r="FD21" s="347"/>
      <c r="FE21" s="347"/>
      <c r="FF21" s="335">
        <v>0</v>
      </c>
      <c r="FG21" s="346"/>
      <c r="FH21" s="346"/>
      <c r="FI21" s="346"/>
      <c r="FJ21" s="346"/>
      <c r="FK21" s="347"/>
      <c r="FL21" s="347"/>
      <c r="FM21" s="347"/>
      <c r="FN21" s="335">
        <v>0</v>
      </c>
      <c r="FO21" s="336">
        <v>6507</v>
      </c>
      <c r="FP21" s="337">
        <v>1</v>
      </c>
      <c r="FQ21" s="338">
        <v>213</v>
      </c>
      <c r="FR21" s="338">
        <v>755</v>
      </c>
      <c r="FS21" s="339">
        <v>65</v>
      </c>
      <c r="FT21" s="338">
        <v>26</v>
      </c>
      <c r="FU21" s="340">
        <v>0</v>
      </c>
      <c r="FV21" s="340">
        <v>14</v>
      </c>
      <c r="FW21" s="340">
        <v>0</v>
      </c>
    </row>
    <row r="22" spans="1:179" x14ac:dyDescent="0.2">
      <c r="A22" s="262"/>
      <c r="B22" s="317">
        <v>19</v>
      </c>
      <c r="C22" s="318" t="s">
        <v>20</v>
      </c>
      <c r="D22" s="318" t="s">
        <v>23</v>
      </c>
      <c r="E22" s="342" t="s">
        <v>87</v>
      </c>
      <c r="F22" s="343" t="s">
        <v>107</v>
      </c>
      <c r="G22" s="344" t="s">
        <v>33</v>
      </c>
      <c r="H22" s="323">
        <v>162.44642857142858</v>
      </c>
      <c r="I22" s="324">
        <v>56</v>
      </c>
      <c r="J22" s="325">
        <v>9097</v>
      </c>
      <c r="K22" s="326">
        <v>5</v>
      </c>
      <c r="L22" s="327">
        <v>205</v>
      </c>
      <c r="M22" s="327">
        <v>745</v>
      </c>
      <c r="N22" s="328">
        <v>66.071428571428569</v>
      </c>
      <c r="O22" s="329">
        <v>37</v>
      </c>
      <c r="P22" s="330">
        <v>0</v>
      </c>
      <c r="Q22" s="330">
        <v>19</v>
      </c>
      <c r="R22" s="330">
        <v>0</v>
      </c>
      <c r="S22" s="345">
        <v>138</v>
      </c>
      <c r="T22" s="346">
        <v>155</v>
      </c>
      <c r="U22" s="346">
        <v>188</v>
      </c>
      <c r="V22" s="346">
        <v>180</v>
      </c>
      <c r="W22" s="347">
        <v>3</v>
      </c>
      <c r="X22" s="347"/>
      <c r="Y22" s="347">
        <v>1</v>
      </c>
      <c r="Z22" s="348">
        <v>661</v>
      </c>
      <c r="AA22" s="345"/>
      <c r="AB22" s="346"/>
      <c r="AC22" s="346"/>
      <c r="AD22" s="346"/>
      <c r="AE22" s="347"/>
      <c r="AF22" s="347"/>
      <c r="AG22" s="347"/>
      <c r="AH22" s="348">
        <v>0</v>
      </c>
      <c r="AI22" s="346">
        <v>183</v>
      </c>
      <c r="AJ22" s="346">
        <v>159</v>
      </c>
      <c r="AK22" s="346">
        <v>166</v>
      </c>
      <c r="AL22" s="346">
        <v>191</v>
      </c>
      <c r="AM22" s="347">
        <v>3</v>
      </c>
      <c r="AN22" s="347"/>
      <c r="AO22" s="347">
        <v>1</v>
      </c>
      <c r="AP22" s="335">
        <v>699</v>
      </c>
      <c r="AQ22" s="346">
        <v>179</v>
      </c>
      <c r="AR22" s="346">
        <v>180</v>
      </c>
      <c r="AS22" s="346">
        <v>201</v>
      </c>
      <c r="AT22" s="346">
        <v>175</v>
      </c>
      <c r="AU22" s="347">
        <v>3</v>
      </c>
      <c r="AV22" s="347"/>
      <c r="AW22" s="347">
        <v>1</v>
      </c>
      <c r="AX22" s="335">
        <v>735</v>
      </c>
      <c r="AY22" s="346">
        <v>168</v>
      </c>
      <c r="AZ22" s="346">
        <v>201</v>
      </c>
      <c r="BA22" s="346">
        <v>171</v>
      </c>
      <c r="BB22" s="346">
        <v>205</v>
      </c>
      <c r="BC22" s="347">
        <v>3</v>
      </c>
      <c r="BD22" s="347"/>
      <c r="BE22" s="347">
        <v>1</v>
      </c>
      <c r="BF22" s="335">
        <v>745</v>
      </c>
      <c r="BG22" s="346"/>
      <c r="BH22" s="346"/>
      <c r="BI22" s="346"/>
      <c r="BJ22" s="346"/>
      <c r="BK22" s="347"/>
      <c r="BL22" s="347"/>
      <c r="BM22" s="347"/>
      <c r="BN22" s="335">
        <v>0</v>
      </c>
      <c r="BO22" s="346"/>
      <c r="BP22" s="346"/>
      <c r="BQ22" s="346"/>
      <c r="BR22" s="346"/>
      <c r="BS22" s="347"/>
      <c r="BT22" s="347"/>
      <c r="BU22" s="347"/>
      <c r="BV22" s="335">
        <v>0</v>
      </c>
      <c r="BW22" s="346"/>
      <c r="BX22" s="346"/>
      <c r="BY22" s="346"/>
      <c r="BZ22" s="346"/>
      <c r="CA22" s="347"/>
      <c r="CB22" s="347"/>
      <c r="CC22" s="347"/>
      <c r="CD22" s="335">
        <v>0</v>
      </c>
      <c r="CE22" s="346"/>
      <c r="CF22" s="346"/>
      <c r="CG22" s="346"/>
      <c r="CH22" s="346"/>
      <c r="CI22" s="347"/>
      <c r="CJ22" s="347"/>
      <c r="CK22" s="347"/>
      <c r="CL22" s="335">
        <v>0</v>
      </c>
      <c r="CM22" s="346"/>
      <c r="CN22" s="346"/>
      <c r="CO22" s="346"/>
      <c r="CP22" s="346"/>
      <c r="CQ22" s="347"/>
      <c r="CR22" s="347"/>
      <c r="CS22" s="347"/>
      <c r="CT22" s="335">
        <v>0</v>
      </c>
      <c r="CU22" s="346"/>
      <c r="CV22" s="346"/>
      <c r="CW22" s="346"/>
      <c r="CX22" s="346"/>
      <c r="CY22" s="347"/>
      <c r="CZ22" s="347"/>
      <c r="DA22" s="347"/>
      <c r="DB22" s="335">
        <v>0</v>
      </c>
      <c r="DC22" s="346"/>
      <c r="DD22" s="346"/>
      <c r="DE22" s="346"/>
      <c r="DF22" s="346"/>
      <c r="DG22" s="347"/>
      <c r="DH22" s="347"/>
      <c r="DI22" s="347"/>
      <c r="DJ22" s="335">
        <v>0</v>
      </c>
      <c r="DK22" s="346"/>
      <c r="DL22" s="346"/>
      <c r="DM22" s="346"/>
      <c r="DN22" s="346"/>
      <c r="DO22" s="347"/>
      <c r="DP22" s="347"/>
      <c r="DQ22" s="347"/>
      <c r="DR22" s="335">
        <v>0</v>
      </c>
      <c r="DS22" s="346"/>
      <c r="DT22" s="346"/>
      <c r="DU22" s="346"/>
      <c r="DV22" s="346"/>
      <c r="DW22" s="347"/>
      <c r="DX22" s="347"/>
      <c r="DY22" s="347"/>
      <c r="DZ22" s="335">
        <v>0</v>
      </c>
      <c r="EA22" s="346"/>
      <c r="EB22" s="346"/>
      <c r="EC22" s="346"/>
      <c r="ED22" s="346"/>
      <c r="EE22" s="347"/>
      <c r="EF22" s="347"/>
      <c r="EG22" s="347"/>
      <c r="EH22" s="335">
        <v>0</v>
      </c>
      <c r="EI22" s="346"/>
      <c r="EJ22" s="346"/>
      <c r="EK22" s="346"/>
      <c r="EL22" s="346"/>
      <c r="EM22" s="347"/>
      <c r="EN22" s="347"/>
      <c r="EO22" s="347"/>
      <c r="EP22" s="335">
        <v>0</v>
      </c>
      <c r="EQ22" s="346"/>
      <c r="ER22" s="346"/>
      <c r="ES22" s="346"/>
      <c r="ET22" s="346"/>
      <c r="EU22" s="347"/>
      <c r="EV22" s="347"/>
      <c r="EW22" s="347"/>
      <c r="EX22" s="335">
        <v>0</v>
      </c>
      <c r="EY22" s="346"/>
      <c r="EZ22" s="346"/>
      <c r="FA22" s="346"/>
      <c r="FB22" s="346"/>
      <c r="FC22" s="347"/>
      <c r="FD22" s="347"/>
      <c r="FE22" s="347"/>
      <c r="FF22" s="335">
        <v>0</v>
      </c>
      <c r="FG22" s="346"/>
      <c r="FH22" s="346"/>
      <c r="FI22" s="346"/>
      <c r="FJ22" s="346"/>
      <c r="FK22" s="347"/>
      <c r="FL22" s="347"/>
      <c r="FM22" s="347"/>
      <c r="FN22" s="335">
        <v>0</v>
      </c>
      <c r="FO22" s="336">
        <v>6257</v>
      </c>
      <c r="FP22" s="337">
        <v>2</v>
      </c>
      <c r="FQ22" s="338">
        <v>203</v>
      </c>
      <c r="FR22" s="338">
        <v>688</v>
      </c>
      <c r="FS22" s="339">
        <v>62.5</v>
      </c>
      <c r="FT22" s="338">
        <v>25</v>
      </c>
      <c r="FU22" s="340">
        <v>0</v>
      </c>
      <c r="FV22" s="340">
        <v>15</v>
      </c>
      <c r="FW22" s="340">
        <v>0</v>
      </c>
    </row>
    <row r="23" spans="1:179" x14ac:dyDescent="0.2">
      <c r="A23" s="262"/>
      <c r="B23" s="317">
        <v>20</v>
      </c>
      <c r="C23" s="318" t="s">
        <v>14</v>
      </c>
      <c r="D23" s="318" t="s">
        <v>23</v>
      </c>
      <c r="E23" s="342" t="s">
        <v>87</v>
      </c>
      <c r="F23" s="343" t="s">
        <v>108</v>
      </c>
      <c r="G23" s="344" t="s">
        <v>30</v>
      </c>
      <c r="H23" s="323">
        <v>160.69642857142858</v>
      </c>
      <c r="I23" s="324">
        <v>56</v>
      </c>
      <c r="J23" s="325">
        <v>8999</v>
      </c>
      <c r="K23" s="326">
        <v>3</v>
      </c>
      <c r="L23" s="327">
        <v>224</v>
      </c>
      <c r="M23" s="327">
        <v>754</v>
      </c>
      <c r="N23" s="328">
        <v>46.428571428571431</v>
      </c>
      <c r="O23" s="329">
        <v>26</v>
      </c>
      <c r="P23" s="330">
        <v>0</v>
      </c>
      <c r="Q23" s="330">
        <v>30</v>
      </c>
      <c r="R23" s="330">
        <v>0</v>
      </c>
      <c r="S23" s="345">
        <v>183</v>
      </c>
      <c r="T23" s="346">
        <v>157</v>
      </c>
      <c r="U23" s="346">
        <v>184</v>
      </c>
      <c r="V23" s="346">
        <v>123</v>
      </c>
      <c r="W23" s="347">
        <v>3</v>
      </c>
      <c r="X23" s="347"/>
      <c r="Y23" s="347">
        <v>1</v>
      </c>
      <c r="Z23" s="348">
        <v>647</v>
      </c>
      <c r="AA23" s="345"/>
      <c r="AB23" s="346"/>
      <c r="AC23" s="346"/>
      <c r="AD23" s="346"/>
      <c r="AE23" s="347"/>
      <c r="AF23" s="347"/>
      <c r="AG23" s="347"/>
      <c r="AH23" s="348">
        <v>0</v>
      </c>
      <c r="AI23" s="346">
        <v>141</v>
      </c>
      <c r="AJ23" s="346">
        <v>146</v>
      </c>
      <c r="AK23" s="346">
        <v>142</v>
      </c>
      <c r="AL23" s="346">
        <v>134</v>
      </c>
      <c r="AM23" s="347">
        <v>1</v>
      </c>
      <c r="AN23" s="347"/>
      <c r="AO23" s="347">
        <v>3</v>
      </c>
      <c r="AP23" s="335">
        <v>563</v>
      </c>
      <c r="AQ23" s="346">
        <v>171</v>
      </c>
      <c r="AR23" s="346">
        <v>160</v>
      </c>
      <c r="AS23" s="346">
        <v>167</v>
      </c>
      <c r="AT23" s="346">
        <v>141</v>
      </c>
      <c r="AU23" s="347">
        <v>1</v>
      </c>
      <c r="AV23" s="347"/>
      <c r="AW23" s="347">
        <v>3</v>
      </c>
      <c r="AX23" s="335">
        <v>639</v>
      </c>
      <c r="AY23" s="346"/>
      <c r="AZ23" s="346"/>
      <c r="BA23" s="346"/>
      <c r="BB23" s="346"/>
      <c r="BC23" s="347"/>
      <c r="BD23" s="347"/>
      <c r="BE23" s="347"/>
      <c r="BF23" s="335">
        <v>0</v>
      </c>
      <c r="BG23" s="346">
        <v>151</v>
      </c>
      <c r="BH23" s="346">
        <v>157</v>
      </c>
      <c r="BI23" s="346">
        <v>190</v>
      </c>
      <c r="BJ23" s="346">
        <v>185</v>
      </c>
      <c r="BK23" s="347">
        <v>1</v>
      </c>
      <c r="BL23" s="347"/>
      <c r="BM23" s="347">
        <v>3</v>
      </c>
      <c r="BN23" s="335">
        <v>683</v>
      </c>
      <c r="BO23" s="346"/>
      <c r="BP23" s="346"/>
      <c r="BQ23" s="346"/>
      <c r="BR23" s="346"/>
      <c r="BS23" s="347"/>
      <c r="BT23" s="347"/>
      <c r="BU23" s="347"/>
      <c r="BV23" s="335">
        <v>0</v>
      </c>
      <c r="BW23" s="346"/>
      <c r="BX23" s="346"/>
      <c r="BY23" s="346"/>
      <c r="BZ23" s="346"/>
      <c r="CA23" s="347"/>
      <c r="CB23" s="347"/>
      <c r="CC23" s="347"/>
      <c r="CD23" s="335">
        <v>0</v>
      </c>
      <c r="CE23" s="346"/>
      <c r="CF23" s="346"/>
      <c r="CG23" s="346"/>
      <c r="CH23" s="346"/>
      <c r="CI23" s="347"/>
      <c r="CJ23" s="347"/>
      <c r="CK23" s="347"/>
      <c r="CL23" s="335">
        <v>0</v>
      </c>
      <c r="CM23" s="346"/>
      <c r="CN23" s="346"/>
      <c r="CO23" s="346"/>
      <c r="CP23" s="346"/>
      <c r="CQ23" s="347"/>
      <c r="CR23" s="347"/>
      <c r="CS23" s="347"/>
      <c r="CT23" s="335">
        <v>0</v>
      </c>
      <c r="CU23" s="346"/>
      <c r="CV23" s="346"/>
      <c r="CW23" s="346"/>
      <c r="CX23" s="346"/>
      <c r="CY23" s="347"/>
      <c r="CZ23" s="347"/>
      <c r="DA23" s="347"/>
      <c r="DB23" s="335">
        <v>0</v>
      </c>
      <c r="DC23" s="346"/>
      <c r="DD23" s="346"/>
      <c r="DE23" s="346"/>
      <c r="DF23" s="346"/>
      <c r="DG23" s="347"/>
      <c r="DH23" s="347"/>
      <c r="DI23" s="347"/>
      <c r="DJ23" s="335">
        <v>0</v>
      </c>
      <c r="DK23" s="346"/>
      <c r="DL23" s="346"/>
      <c r="DM23" s="346"/>
      <c r="DN23" s="346"/>
      <c r="DO23" s="347"/>
      <c r="DP23" s="347"/>
      <c r="DQ23" s="347"/>
      <c r="DR23" s="335">
        <v>0</v>
      </c>
      <c r="DS23" s="346"/>
      <c r="DT23" s="346"/>
      <c r="DU23" s="346"/>
      <c r="DV23" s="346"/>
      <c r="DW23" s="347"/>
      <c r="DX23" s="347"/>
      <c r="DY23" s="347"/>
      <c r="DZ23" s="335">
        <v>0</v>
      </c>
      <c r="EA23" s="346"/>
      <c r="EB23" s="346"/>
      <c r="EC23" s="346"/>
      <c r="ED23" s="346"/>
      <c r="EE23" s="347"/>
      <c r="EF23" s="347"/>
      <c r="EG23" s="347"/>
      <c r="EH23" s="335">
        <v>0</v>
      </c>
      <c r="EI23" s="346"/>
      <c r="EJ23" s="346"/>
      <c r="EK23" s="346"/>
      <c r="EL23" s="346"/>
      <c r="EM23" s="347"/>
      <c r="EN23" s="347"/>
      <c r="EO23" s="347"/>
      <c r="EP23" s="335">
        <v>0</v>
      </c>
      <c r="EQ23" s="346"/>
      <c r="ER23" s="346"/>
      <c r="ES23" s="346"/>
      <c r="ET23" s="346"/>
      <c r="EU23" s="347"/>
      <c r="EV23" s="347"/>
      <c r="EW23" s="347"/>
      <c r="EX23" s="335">
        <v>0</v>
      </c>
      <c r="EY23" s="346"/>
      <c r="EZ23" s="346"/>
      <c r="FA23" s="346"/>
      <c r="FB23" s="346"/>
      <c r="FC23" s="347"/>
      <c r="FD23" s="347"/>
      <c r="FE23" s="347"/>
      <c r="FF23" s="335">
        <v>0</v>
      </c>
      <c r="FG23" s="346"/>
      <c r="FH23" s="346"/>
      <c r="FI23" s="346"/>
      <c r="FJ23" s="346"/>
      <c r="FK23" s="347"/>
      <c r="FL23" s="347"/>
      <c r="FM23" s="347"/>
      <c r="FN23" s="335">
        <v>0</v>
      </c>
      <c r="FO23" s="336">
        <v>6467</v>
      </c>
      <c r="FP23" s="337">
        <v>3</v>
      </c>
      <c r="FQ23" s="338">
        <v>224</v>
      </c>
      <c r="FR23" s="338">
        <v>754</v>
      </c>
      <c r="FS23" s="339">
        <v>50</v>
      </c>
      <c r="FT23" s="338">
        <v>20</v>
      </c>
      <c r="FU23" s="340">
        <v>0</v>
      </c>
      <c r="FV23" s="340">
        <v>20</v>
      </c>
      <c r="FW23" s="340">
        <v>0</v>
      </c>
    </row>
    <row r="24" spans="1:179" x14ac:dyDescent="0.2">
      <c r="A24" s="262"/>
      <c r="B24" s="317">
        <v>21</v>
      </c>
      <c r="C24" s="318" t="s">
        <v>20</v>
      </c>
      <c r="D24" s="318" t="s">
        <v>23</v>
      </c>
      <c r="E24" s="342" t="s">
        <v>87</v>
      </c>
      <c r="F24" s="343" t="s">
        <v>109</v>
      </c>
      <c r="G24" s="344" t="s">
        <v>31</v>
      </c>
      <c r="H24" s="323">
        <v>160.625</v>
      </c>
      <c r="I24" s="324">
        <v>56</v>
      </c>
      <c r="J24" s="325">
        <v>8995</v>
      </c>
      <c r="K24" s="326">
        <v>1</v>
      </c>
      <c r="L24" s="327">
        <v>203</v>
      </c>
      <c r="M24" s="327">
        <v>729</v>
      </c>
      <c r="N24" s="328">
        <v>58.928571428571431</v>
      </c>
      <c r="O24" s="329">
        <v>33</v>
      </c>
      <c r="P24" s="330">
        <v>1</v>
      </c>
      <c r="Q24" s="330">
        <v>22</v>
      </c>
      <c r="R24" s="330">
        <v>0</v>
      </c>
      <c r="S24" s="345">
        <v>175</v>
      </c>
      <c r="T24" s="346">
        <v>156</v>
      </c>
      <c r="U24" s="346">
        <v>152</v>
      </c>
      <c r="V24" s="346">
        <v>154</v>
      </c>
      <c r="W24" s="347">
        <v>0</v>
      </c>
      <c r="X24" s="347"/>
      <c r="Y24" s="347">
        <v>4</v>
      </c>
      <c r="Z24" s="348">
        <v>637</v>
      </c>
      <c r="AA24" s="345">
        <v>162</v>
      </c>
      <c r="AB24" s="346">
        <v>147</v>
      </c>
      <c r="AC24" s="346">
        <v>173</v>
      </c>
      <c r="AD24" s="346">
        <v>142</v>
      </c>
      <c r="AE24" s="347">
        <v>2</v>
      </c>
      <c r="AF24" s="347"/>
      <c r="AG24" s="347">
        <v>2</v>
      </c>
      <c r="AH24" s="348">
        <v>624</v>
      </c>
      <c r="AI24" s="346">
        <v>147</v>
      </c>
      <c r="AJ24" s="346">
        <v>167</v>
      </c>
      <c r="AK24" s="346">
        <v>136</v>
      </c>
      <c r="AL24" s="346">
        <v>148</v>
      </c>
      <c r="AM24" s="347">
        <v>1</v>
      </c>
      <c r="AN24" s="347"/>
      <c r="AO24" s="347">
        <v>3</v>
      </c>
      <c r="AP24" s="335">
        <v>598</v>
      </c>
      <c r="AQ24" s="346"/>
      <c r="AR24" s="346"/>
      <c r="AS24" s="346"/>
      <c r="AT24" s="346"/>
      <c r="AU24" s="347"/>
      <c r="AV24" s="347"/>
      <c r="AW24" s="347"/>
      <c r="AX24" s="335">
        <v>0</v>
      </c>
      <c r="AY24" s="346">
        <v>144</v>
      </c>
      <c r="AZ24" s="346">
        <v>189</v>
      </c>
      <c r="BA24" s="346">
        <v>175</v>
      </c>
      <c r="BB24" s="346">
        <v>154</v>
      </c>
      <c r="BC24" s="347">
        <v>2</v>
      </c>
      <c r="BD24" s="347"/>
      <c r="BE24" s="347">
        <v>2</v>
      </c>
      <c r="BF24" s="335">
        <v>662</v>
      </c>
      <c r="BG24" s="346"/>
      <c r="BH24" s="346"/>
      <c r="BI24" s="346"/>
      <c r="BJ24" s="346"/>
      <c r="BK24" s="347"/>
      <c r="BL24" s="347"/>
      <c r="BM24" s="347"/>
      <c r="BN24" s="335">
        <v>0</v>
      </c>
      <c r="BO24" s="346"/>
      <c r="BP24" s="346"/>
      <c r="BQ24" s="346"/>
      <c r="BR24" s="346"/>
      <c r="BS24" s="347"/>
      <c r="BT24" s="347"/>
      <c r="BU24" s="347"/>
      <c r="BV24" s="335">
        <v>0</v>
      </c>
      <c r="BW24" s="346"/>
      <c r="BX24" s="346"/>
      <c r="BY24" s="346"/>
      <c r="BZ24" s="346"/>
      <c r="CA24" s="347"/>
      <c r="CB24" s="347"/>
      <c r="CC24" s="347"/>
      <c r="CD24" s="335">
        <v>0</v>
      </c>
      <c r="CE24" s="346"/>
      <c r="CF24" s="346"/>
      <c r="CG24" s="346"/>
      <c r="CH24" s="346"/>
      <c r="CI24" s="347"/>
      <c r="CJ24" s="347"/>
      <c r="CK24" s="347"/>
      <c r="CL24" s="335">
        <v>0</v>
      </c>
      <c r="CM24" s="346"/>
      <c r="CN24" s="346"/>
      <c r="CO24" s="346"/>
      <c r="CP24" s="346"/>
      <c r="CQ24" s="347"/>
      <c r="CR24" s="347"/>
      <c r="CS24" s="347"/>
      <c r="CT24" s="335">
        <v>0</v>
      </c>
      <c r="CU24" s="346"/>
      <c r="CV24" s="346"/>
      <c r="CW24" s="346"/>
      <c r="CX24" s="346"/>
      <c r="CY24" s="347"/>
      <c r="CZ24" s="347"/>
      <c r="DA24" s="347"/>
      <c r="DB24" s="335">
        <v>0</v>
      </c>
      <c r="DC24" s="346"/>
      <c r="DD24" s="346"/>
      <c r="DE24" s="346"/>
      <c r="DF24" s="346"/>
      <c r="DG24" s="347"/>
      <c r="DH24" s="347"/>
      <c r="DI24" s="347"/>
      <c r="DJ24" s="335">
        <v>0</v>
      </c>
      <c r="DK24" s="346"/>
      <c r="DL24" s="346"/>
      <c r="DM24" s="346"/>
      <c r="DN24" s="346"/>
      <c r="DO24" s="347"/>
      <c r="DP24" s="347"/>
      <c r="DQ24" s="347"/>
      <c r="DR24" s="335">
        <v>0</v>
      </c>
      <c r="DS24" s="346"/>
      <c r="DT24" s="346"/>
      <c r="DU24" s="346"/>
      <c r="DV24" s="346"/>
      <c r="DW24" s="347"/>
      <c r="DX24" s="347"/>
      <c r="DY24" s="347"/>
      <c r="DZ24" s="335">
        <v>0</v>
      </c>
      <c r="EA24" s="346"/>
      <c r="EB24" s="346"/>
      <c r="EC24" s="346"/>
      <c r="ED24" s="346"/>
      <c r="EE24" s="347"/>
      <c r="EF24" s="347"/>
      <c r="EG24" s="347"/>
      <c r="EH24" s="335">
        <v>0</v>
      </c>
      <c r="EI24" s="346"/>
      <c r="EJ24" s="346"/>
      <c r="EK24" s="346"/>
      <c r="EL24" s="346"/>
      <c r="EM24" s="347"/>
      <c r="EN24" s="347"/>
      <c r="EO24" s="347"/>
      <c r="EP24" s="335">
        <v>0</v>
      </c>
      <c r="EQ24" s="346"/>
      <c r="ER24" s="346"/>
      <c r="ES24" s="346"/>
      <c r="ET24" s="346"/>
      <c r="EU24" s="347"/>
      <c r="EV24" s="347"/>
      <c r="EW24" s="347"/>
      <c r="EX24" s="335">
        <v>0</v>
      </c>
      <c r="EY24" s="346"/>
      <c r="EZ24" s="346"/>
      <c r="FA24" s="346"/>
      <c r="FB24" s="346"/>
      <c r="FC24" s="347"/>
      <c r="FD24" s="347"/>
      <c r="FE24" s="347"/>
      <c r="FF24" s="335">
        <v>0</v>
      </c>
      <c r="FG24" s="346"/>
      <c r="FH24" s="346"/>
      <c r="FI24" s="346"/>
      <c r="FJ24" s="346"/>
      <c r="FK24" s="347"/>
      <c r="FL24" s="347"/>
      <c r="FM24" s="347"/>
      <c r="FN24" s="335">
        <v>0</v>
      </c>
      <c r="FO24" s="336">
        <v>6474</v>
      </c>
      <c r="FP24" s="337">
        <v>1</v>
      </c>
      <c r="FQ24" s="338">
        <v>203</v>
      </c>
      <c r="FR24" s="338">
        <v>729</v>
      </c>
      <c r="FS24" s="339">
        <v>70</v>
      </c>
      <c r="FT24" s="338">
        <v>28</v>
      </c>
      <c r="FU24" s="340">
        <v>1</v>
      </c>
      <c r="FV24" s="340">
        <v>11</v>
      </c>
      <c r="FW24" s="340">
        <v>0</v>
      </c>
    </row>
    <row r="25" spans="1:179" x14ac:dyDescent="0.2">
      <c r="A25" s="262"/>
      <c r="B25" s="317">
        <v>22</v>
      </c>
      <c r="C25" s="318" t="s">
        <v>14</v>
      </c>
      <c r="D25" s="318" t="s">
        <v>36</v>
      </c>
      <c r="E25" s="342" t="s">
        <v>96</v>
      </c>
      <c r="F25" s="343" t="s">
        <v>110</v>
      </c>
      <c r="G25" s="344" t="s">
        <v>39</v>
      </c>
      <c r="H25" s="323">
        <v>159.38461538461539</v>
      </c>
      <c r="I25" s="324">
        <v>52</v>
      </c>
      <c r="J25" s="325">
        <v>8288</v>
      </c>
      <c r="K25" s="326">
        <v>4</v>
      </c>
      <c r="L25" s="327">
        <v>235</v>
      </c>
      <c r="M25" s="327">
        <v>726</v>
      </c>
      <c r="N25" s="328">
        <v>57.692307692307686</v>
      </c>
      <c r="O25" s="329">
        <v>30</v>
      </c>
      <c r="P25" s="330">
        <v>0</v>
      </c>
      <c r="Q25" s="330">
        <v>22</v>
      </c>
      <c r="R25" s="330">
        <v>0</v>
      </c>
      <c r="S25" s="345">
        <v>150</v>
      </c>
      <c r="T25" s="346">
        <v>156</v>
      </c>
      <c r="U25" s="346">
        <v>147</v>
      </c>
      <c r="V25" s="346">
        <v>144</v>
      </c>
      <c r="W25" s="347">
        <v>2</v>
      </c>
      <c r="X25" s="347"/>
      <c r="Y25" s="347">
        <v>2</v>
      </c>
      <c r="Z25" s="348">
        <v>597</v>
      </c>
      <c r="AA25" s="345">
        <v>187</v>
      </c>
      <c r="AB25" s="346">
        <v>144</v>
      </c>
      <c r="AC25" s="346">
        <v>235</v>
      </c>
      <c r="AD25" s="346">
        <v>160</v>
      </c>
      <c r="AE25" s="347">
        <v>4</v>
      </c>
      <c r="AF25" s="347"/>
      <c r="AG25" s="347">
        <v>0</v>
      </c>
      <c r="AH25" s="348">
        <v>726</v>
      </c>
      <c r="AI25" s="346">
        <v>146</v>
      </c>
      <c r="AJ25" s="346">
        <v>158</v>
      </c>
      <c r="AK25" s="346">
        <v>171</v>
      </c>
      <c r="AL25" s="346">
        <v>176</v>
      </c>
      <c r="AM25" s="347">
        <v>3</v>
      </c>
      <c r="AN25" s="347"/>
      <c r="AO25" s="347">
        <v>1</v>
      </c>
      <c r="AP25" s="335">
        <v>651</v>
      </c>
      <c r="AQ25" s="346"/>
      <c r="AR25" s="346"/>
      <c r="AS25" s="346"/>
      <c r="AT25" s="346"/>
      <c r="AU25" s="347"/>
      <c r="AV25" s="347"/>
      <c r="AW25" s="347"/>
      <c r="AX25" s="335">
        <v>0</v>
      </c>
      <c r="AY25" s="346">
        <v>136</v>
      </c>
      <c r="AZ25" s="346">
        <v>147</v>
      </c>
      <c r="BA25" s="346">
        <v>138</v>
      </c>
      <c r="BB25" s="346">
        <v>141</v>
      </c>
      <c r="BC25" s="347">
        <v>3</v>
      </c>
      <c r="BD25" s="347"/>
      <c r="BE25" s="347">
        <v>1</v>
      </c>
      <c r="BF25" s="335">
        <v>562</v>
      </c>
      <c r="BG25" s="346"/>
      <c r="BH25" s="346"/>
      <c r="BI25" s="346"/>
      <c r="BJ25" s="346"/>
      <c r="BK25" s="347"/>
      <c r="BL25" s="347"/>
      <c r="BM25" s="347"/>
      <c r="BN25" s="335">
        <v>0</v>
      </c>
      <c r="BO25" s="346"/>
      <c r="BP25" s="346"/>
      <c r="BQ25" s="346"/>
      <c r="BR25" s="346"/>
      <c r="BS25" s="347"/>
      <c r="BT25" s="347"/>
      <c r="BU25" s="347"/>
      <c r="BV25" s="335">
        <v>0</v>
      </c>
      <c r="BW25" s="346"/>
      <c r="BX25" s="346"/>
      <c r="BY25" s="346"/>
      <c r="BZ25" s="346"/>
      <c r="CA25" s="347"/>
      <c r="CB25" s="347"/>
      <c r="CC25" s="347"/>
      <c r="CD25" s="335">
        <v>0</v>
      </c>
      <c r="CE25" s="346"/>
      <c r="CF25" s="346"/>
      <c r="CG25" s="346"/>
      <c r="CH25" s="346"/>
      <c r="CI25" s="347"/>
      <c r="CJ25" s="347"/>
      <c r="CK25" s="347"/>
      <c r="CL25" s="335">
        <v>0</v>
      </c>
      <c r="CM25" s="346"/>
      <c r="CN25" s="346"/>
      <c r="CO25" s="346"/>
      <c r="CP25" s="346"/>
      <c r="CQ25" s="347"/>
      <c r="CR25" s="347"/>
      <c r="CS25" s="347"/>
      <c r="CT25" s="335">
        <v>0</v>
      </c>
      <c r="CU25" s="346"/>
      <c r="CV25" s="346"/>
      <c r="CW25" s="346"/>
      <c r="CX25" s="346"/>
      <c r="CY25" s="347"/>
      <c r="CZ25" s="347"/>
      <c r="DA25" s="347"/>
      <c r="DB25" s="335">
        <v>0</v>
      </c>
      <c r="DC25" s="346"/>
      <c r="DD25" s="346"/>
      <c r="DE25" s="346"/>
      <c r="DF25" s="346"/>
      <c r="DG25" s="347"/>
      <c r="DH25" s="347"/>
      <c r="DI25" s="347"/>
      <c r="DJ25" s="335">
        <v>0</v>
      </c>
      <c r="DK25" s="346"/>
      <c r="DL25" s="346"/>
      <c r="DM25" s="346"/>
      <c r="DN25" s="346"/>
      <c r="DO25" s="347"/>
      <c r="DP25" s="347"/>
      <c r="DQ25" s="347"/>
      <c r="DR25" s="335">
        <v>0</v>
      </c>
      <c r="DS25" s="346"/>
      <c r="DT25" s="346"/>
      <c r="DU25" s="346"/>
      <c r="DV25" s="346"/>
      <c r="DW25" s="347"/>
      <c r="DX25" s="347"/>
      <c r="DY25" s="347"/>
      <c r="DZ25" s="335">
        <v>0</v>
      </c>
      <c r="EA25" s="346"/>
      <c r="EB25" s="346"/>
      <c r="EC25" s="346"/>
      <c r="ED25" s="346"/>
      <c r="EE25" s="347"/>
      <c r="EF25" s="347"/>
      <c r="EG25" s="347"/>
      <c r="EH25" s="335">
        <v>0</v>
      </c>
      <c r="EI25" s="346"/>
      <c r="EJ25" s="346"/>
      <c r="EK25" s="346"/>
      <c r="EL25" s="346"/>
      <c r="EM25" s="347"/>
      <c r="EN25" s="347"/>
      <c r="EO25" s="347"/>
      <c r="EP25" s="335">
        <v>0</v>
      </c>
      <c r="EQ25" s="346"/>
      <c r="ER25" s="346"/>
      <c r="ES25" s="346"/>
      <c r="ET25" s="346"/>
      <c r="EU25" s="347"/>
      <c r="EV25" s="347"/>
      <c r="EW25" s="347"/>
      <c r="EX25" s="335">
        <v>0</v>
      </c>
      <c r="EY25" s="346"/>
      <c r="EZ25" s="346"/>
      <c r="FA25" s="346"/>
      <c r="FB25" s="346"/>
      <c r="FC25" s="347"/>
      <c r="FD25" s="347"/>
      <c r="FE25" s="347"/>
      <c r="FF25" s="335">
        <v>0</v>
      </c>
      <c r="FG25" s="346"/>
      <c r="FH25" s="346"/>
      <c r="FI25" s="346"/>
      <c r="FJ25" s="346"/>
      <c r="FK25" s="347"/>
      <c r="FL25" s="347"/>
      <c r="FM25" s="347"/>
      <c r="FN25" s="335">
        <v>0</v>
      </c>
      <c r="FO25" s="336">
        <v>5752</v>
      </c>
      <c r="FP25" s="337">
        <v>3</v>
      </c>
      <c r="FQ25" s="338">
        <v>209</v>
      </c>
      <c r="FR25" s="338">
        <v>699</v>
      </c>
      <c r="FS25" s="339">
        <v>50</v>
      </c>
      <c r="FT25" s="338">
        <v>18</v>
      </c>
      <c r="FU25" s="340">
        <v>0</v>
      </c>
      <c r="FV25" s="340">
        <v>18</v>
      </c>
      <c r="FW25" s="340">
        <v>0</v>
      </c>
    </row>
    <row r="26" spans="1:179" x14ac:dyDescent="0.2">
      <c r="A26" s="262"/>
      <c r="B26" s="317">
        <v>23</v>
      </c>
      <c r="C26" s="318" t="s">
        <v>20</v>
      </c>
      <c r="D26" s="318" t="s">
        <v>23</v>
      </c>
      <c r="E26" s="342" t="s">
        <v>96</v>
      </c>
      <c r="F26" s="343" t="s">
        <v>111</v>
      </c>
      <c r="G26" s="344" t="s">
        <v>35</v>
      </c>
      <c r="H26" s="323">
        <v>155.61666666666667</v>
      </c>
      <c r="I26" s="324">
        <v>60</v>
      </c>
      <c r="J26" s="325">
        <v>9337</v>
      </c>
      <c r="K26" s="326">
        <v>2</v>
      </c>
      <c r="L26" s="327">
        <v>207</v>
      </c>
      <c r="M26" s="327">
        <v>693</v>
      </c>
      <c r="N26" s="328">
        <v>40</v>
      </c>
      <c r="O26" s="329">
        <v>24</v>
      </c>
      <c r="P26" s="330">
        <v>1</v>
      </c>
      <c r="Q26" s="330">
        <v>35</v>
      </c>
      <c r="R26" s="330">
        <v>0</v>
      </c>
      <c r="S26" s="345">
        <v>192</v>
      </c>
      <c r="T26" s="346">
        <v>152</v>
      </c>
      <c r="U26" s="346">
        <v>146</v>
      </c>
      <c r="V26" s="346">
        <v>135</v>
      </c>
      <c r="W26" s="347">
        <v>1</v>
      </c>
      <c r="X26" s="347"/>
      <c r="Y26" s="347">
        <v>3</v>
      </c>
      <c r="Z26" s="348">
        <v>625</v>
      </c>
      <c r="AA26" s="345">
        <v>155</v>
      </c>
      <c r="AB26" s="346">
        <v>159</v>
      </c>
      <c r="AC26" s="346">
        <v>173</v>
      </c>
      <c r="AD26" s="346">
        <v>143</v>
      </c>
      <c r="AE26" s="347">
        <v>1</v>
      </c>
      <c r="AF26" s="347"/>
      <c r="AG26" s="347">
        <v>3</v>
      </c>
      <c r="AH26" s="348">
        <v>630</v>
      </c>
      <c r="AI26" s="346">
        <v>161</v>
      </c>
      <c r="AJ26" s="346">
        <v>151</v>
      </c>
      <c r="AK26" s="346">
        <v>170</v>
      </c>
      <c r="AL26" s="346">
        <v>119</v>
      </c>
      <c r="AM26" s="347">
        <v>0</v>
      </c>
      <c r="AN26" s="347"/>
      <c r="AO26" s="347">
        <v>4</v>
      </c>
      <c r="AP26" s="335">
        <v>601</v>
      </c>
      <c r="AQ26" s="346">
        <v>188</v>
      </c>
      <c r="AR26" s="346">
        <v>149</v>
      </c>
      <c r="AS26" s="346">
        <v>135</v>
      </c>
      <c r="AT26" s="346">
        <v>142</v>
      </c>
      <c r="AU26" s="347">
        <v>1</v>
      </c>
      <c r="AV26" s="347"/>
      <c r="AW26" s="347">
        <v>3</v>
      </c>
      <c r="AX26" s="335">
        <v>614</v>
      </c>
      <c r="AY26" s="346">
        <v>137</v>
      </c>
      <c r="AZ26" s="346">
        <v>151</v>
      </c>
      <c r="BA26" s="346">
        <v>169</v>
      </c>
      <c r="BB26" s="346">
        <v>158</v>
      </c>
      <c r="BC26" s="347">
        <v>2</v>
      </c>
      <c r="BD26" s="347"/>
      <c r="BE26" s="347">
        <v>2</v>
      </c>
      <c r="BF26" s="335">
        <v>615</v>
      </c>
      <c r="BG26" s="346"/>
      <c r="BH26" s="346"/>
      <c r="BI26" s="346"/>
      <c r="BJ26" s="346"/>
      <c r="BK26" s="347"/>
      <c r="BL26" s="347"/>
      <c r="BM26" s="347"/>
      <c r="BN26" s="335">
        <v>0</v>
      </c>
      <c r="BO26" s="346"/>
      <c r="BP26" s="346"/>
      <c r="BQ26" s="346"/>
      <c r="BR26" s="346"/>
      <c r="BS26" s="347"/>
      <c r="BT26" s="347"/>
      <c r="BU26" s="347"/>
      <c r="BV26" s="335">
        <v>0</v>
      </c>
      <c r="BW26" s="346"/>
      <c r="BX26" s="346"/>
      <c r="BY26" s="346"/>
      <c r="BZ26" s="346"/>
      <c r="CA26" s="347"/>
      <c r="CB26" s="347"/>
      <c r="CC26" s="347"/>
      <c r="CD26" s="335">
        <v>0</v>
      </c>
      <c r="CE26" s="346"/>
      <c r="CF26" s="346"/>
      <c r="CG26" s="346"/>
      <c r="CH26" s="346"/>
      <c r="CI26" s="347"/>
      <c r="CJ26" s="347"/>
      <c r="CK26" s="347"/>
      <c r="CL26" s="335">
        <v>0</v>
      </c>
      <c r="CM26" s="346"/>
      <c r="CN26" s="346"/>
      <c r="CO26" s="346"/>
      <c r="CP26" s="346"/>
      <c r="CQ26" s="347"/>
      <c r="CR26" s="347"/>
      <c r="CS26" s="347"/>
      <c r="CT26" s="335">
        <v>0</v>
      </c>
      <c r="CU26" s="346"/>
      <c r="CV26" s="346"/>
      <c r="CW26" s="346"/>
      <c r="CX26" s="346"/>
      <c r="CY26" s="347"/>
      <c r="CZ26" s="347"/>
      <c r="DA26" s="347"/>
      <c r="DB26" s="335">
        <v>0</v>
      </c>
      <c r="DC26" s="346"/>
      <c r="DD26" s="346"/>
      <c r="DE26" s="346"/>
      <c r="DF26" s="346"/>
      <c r="DG26" s="347"/>
      <c r="DH26" s="347"/>
      <c r="DI26" s="347"/>
      <c r="DJ26" s="335">
        <v>0</v>
      </c>
      <c r="DK26" s="346"/>
      <c r="DL26" s="346"/>
      <c r="DM26" s="346"/>
      <c r="DN26" s="346"/>
      <c r="DO26" s="347"/>
      <c r="DP26" s="347"/>
      <c r="DQ26" s="347"/>
      <c r="DR26" s="335">
        <v>0</v>
      </c>
      <c r="DS26" s="346"/>
      <c r="DT26" s="346"/>
      <c r="DU26" s="346"/>
      <c r="DV26" s="346"/>
      <c r="DW26" s="347"/>
      <c r="DX26" s="347"/>
      <c r="DY26" s="347"/>
      <c r="DZ26" s="335">
        <v>0</v>
      </c>
      <c r="EA26" s="346"/>
      <c r="EB26" s="346"/>
      <c r="EC26" s="346"/>
      <c r="ED26" s="346"/>
      <c r="EE26" s="347"/>
      <c r="EF26" s="347"/>
      <c r="EG26" s="347"/>
      <c r="EH26" s="335">
        <v>0</v>
      </c>
      <c r="EI26" s="346"/>
      <c r="EJ26" s="346"/>
      <c r="EK26" s="346"/>
      <c r="EL26" s="346"/>
      <c r="EM26" s="347"/>
      <c r="EN26" s="347"/>
      <c r="EO26" s="347"/>
      <c r="EP26" s="335">
        <v>0</v>
      </c>
      <c r="EQ26" s="346"/>
      <c r="ER26" s="346"/>
      <c r="ES26" s="346"/>
      <c r="ET26" s="346"/>
      <c r="EU26" s="347"/>
      <c r="EV26" s="347"/>
      <c r="EW26" s="347"/>
      <c r="EX26" s="335">
        <v>0</v>
      </c>
      <c r="EY26" s="346"/>
      <c r="EZ26" s="346"/>
      <c r="FA26" s="346"/>
      <c r="FB26" s="346"/>
      <c r="FC26" s="347"/>
      <c r="FD26" s="347"/>
      <c r="FE26" s="347"/>
      <c r="FF26" s="335">
        <v>0</v>
      </c>
      <c r="FG26" s="346"/>
      <c r="FH26" s="346"/>
      <c r="FI26" s="346"/>
      <c r="FJ26" s="346"/>
      <c r="FK26" s="347"/>
      <c r="FL26" s="347"/>
      <c r="FM26" s="347"/>
      <c r="FN26" s="335">
        <v>0</v>
      </c>
      <c r="FO26" s="336">
        <v>6252</v>
      </c>
      <c r="FP26" s="337">
        <v>2</v>
      </c>
      <c r="FQ26" s="338">
        <v>207</v>
      </c>
      <c r="FR26" s="338">
        <v>693</v>
      </c>
      <c r="FS26" s="339">
        <v>47.5</v>
      </c>
      <c r="FT26" s="338">
        <v>19</v>
      </c>
      <c r="FU26" s="340">
        <v>1</v>
      </c>
      <c r="FV26" s="340">
        <v>20</v>
      </c>
      <c r="FW26" s="340">
        <v>0</v>
      </c>
    </row>
    <row r="27" spans="1:179" x14ac:dyDescent="0.2">
      <c r="A27" s="262"/>
      <c r="B27" s="317">
        <v>24</v>
      </c>
      <c r="C27" s="318" t="s">
        <v>20</v>
      </c>
      <c r="D27" s="318" t="s">
        <v>23</v>
      </c>
      <c r="E27" s="342" t="s">
        <v>87</v>
      </c>
      <c r="F27" s="343" t="s">
        <v>112</v>
      </c>
      <c r="G27" s="344" t="s">
        <v>25</v>
      </c>
      <c r="H27" s="323">
        <v>155.13461538461539</v>
      </c>
      <c r="I27" s="324">
        <v>52</v>
      </c>
      <c r="J27" s="325">
        <v>8067</v>
      </c>
      <c r="K27" s="326">
        <v>0</v>
      </c>
      <c r="L27" s="327">
        <v>192</v>
      </c>
      <c r="M27" s="327">
        <v>703</v>
      </c>
      <c r="N27" s="328">
        <v>40.384615384615387</v>
      </c>
      <c r="O27" s="329">
        <v>21</v>
      </c>
      <c r="P27" s="330">
        <v>0</v>
      </c>
      <c r="Q27" s="330">
        <v>31</v>
      </c>
      <c r="R27" s="330">
        <v>0</v>
      </c>
      <c r="S27" s="345">
        <v>148</v>
      </c>
      <c r="T27" s="346">
        <v>130</v>
      </c>
      <c r="U27" s="346">
        <v>132</v>
      </c>
      <c r="V27" s="346">
        <v>106</v>
      </c>
      <c r="W27" s="347">
        <v>0</v>
      </c>
      <c r="X27" s="347"/>
      <c r="Y27" s="347">
        <v>4</v>
      </c>
      <c r="Z27" s="348">
        <v>516</v>
      </c>
      <c r="AA27" s="345">
        <v>140</v>
      </c>
      <c r="AB27" s="346">
        <v>170</v>
      </c>
      <c r="AC27" s="346">
        <v>151</v>
      </c>
      <c r="AD27" s="346">
        <v>159</v>
      </c>
      <c r="AE27" s="347">
        <v>1</v>
      </c>
      <c r="AF27" s="347"/>
      <c r="AG27" s="347">
        <v>3</v>
      </c>
      <c r="AH27" s="348">
        <v>620</v>
      </c>
      <c r="AI27" s="346"/>
      <c r="AJ27" s="346"/>
      <c r="AK27" s="346"/>
      <c r="AL27" s="346"/>
      <c r="AM27" s="347"/>
      <c r="AN27" s="347"/>
      <c r="AO27" s="347"/>
      <c r="AP27" s="335">
        <v>0</v>
      </c>
      <c r="AQ27" s="346">
        <v>158</v>
      </c>
      <c r="AR27" s="346">
        <v>143</v>
      </c>
      <c r="AS27" s="346">
        <v>185</v>
      </c>
      <c r="AT27" s="346">
        <v>167</v>
      </c>
      <c r="AU27" s="347">
        <v>2</v>
      </c>
      <c r="AV27" s="347"/>
      <c r="AW27" s="347">
        <v>2</v>
      </c>
      <c r="AX27" s="335">
        <v>653</v>
      </c>
      <c r="AY27" s="346"/>
      <c r="AZ27" s="346"/>
      <c r="BA27" s="346"/>
      <c r="BB27" s="346"/>
      <c r="BC27" s="347"/>
      <c r="BD27" s="347"/>
      <c r="BE27" s="347"/>
      <c r="BF27" s="335">
        <v>0</v>
      </c>
      <c r="BG27" s="346">
        <v>154</v>
      </c>
      <c r="BH27" s="346">
        <v>172</v>
      </c>
      <c r="BI27" s="346">
        <v>153</v>
      </c>
      <c r="BJ27" s="346">
        <v>147</v>
      </c>
      <c r="BK27" s="347">
        <v>2</v>
      </c>
      <c r="BL27" s="347"/>
      <c r="BM27" s="347">
        <v>2</v>
      </c>
      <c r="BN27" s="335">
        <v>626</v>
      </c>
      <c r="BO27" s="346"/>
      <c r="BP27" s="346"/>
      <c r="BQ27" s="346"/>
      <c r="BR27" s="346"/>
      <c r="BS27" s="347"/>
      <c r="BT27" s="347"/>
      <c r="BU27" s="347"/>
      <c r="BV27" s="335">
        <v>0</v>
      </c>
      <c r="BW27" s="346"/>
      <c r="BX27" s="346"/>
      <c r="BY27" s="346"/>
      <c r="BZ27" s="346"/>
      <c r="CA27" s="347"/>
      <c r="CB27" s="347"/>
      <c r="CC27" s="347"/>
      <c r="CD27" s="335">
        <v>0</v>
      </c>
      <c r="CE27" s="346"/>
      <c r="CF27" s="346"/>
      <c r="CG27" s="346"/>
      <c r="CH27" s="346"/>
      <c r="CI27" s="347"/>
      <c r="CJ27" s="347"/>
      <c r="CK27" s="347"/>
      <c r="CL27" s="335">
        <v>0</v>
      </c>
      <c r="CM27" s="346"/>
      <c r="CN27" s="346"/>
      <c r="CO27" s="346"/>
      <c r="CP27" s="346"/>
      <c r="CQ27" s="347"/>
      <c r="CR27" s="347"/>
      <c r="CS27" s="347"/>
      <c r="CT27" s="335">
        <v>0</v>
      </c>
      <c r="CU27" s="346"/>
      <c r="CV27" s="346"/>
      <c r="CW27" s="346"/>
      <c r="CX27" s="346"/>
      <c r="CY27" s="347"/>
      <c r="CZ27" s="347"/>
      <c r="DA27" s="347"/>
      <c r="DB27" s="335">
        <v>0</v>
      </c>
      <c r="DC27" s="346"/>
      <c r="DD27" s="346"/>
      <c r="DE27" s="346"/>
      <c r="DF27" s="346"/>
      <c r="DG27" s="347"/>
      <c r="DH27" s="347"/>
      <c r="DI27" s="347"/>
      <c r="DJ27" s="335">
        <v>0</v>
      </c>
      <c r="DK27" s="346"/>
      <c r="DL27" s="346"/>
      <c r="DM27" s="346"/>
      <c r="DN27" s="346"/>
      <c r="DO27" s="347"/>
      <c r="DP27" s="347"/>
      <c r="DQ27" s="347"/>
      <c r="DR27" s="335">
        <v>0</v>
      </c>
      <c r="DS27" s="346"/>
      <c r="DT27" s="346"/>
      <c r="DU27" s="346"/>
      <c r="DV27" s="346"/>
      <c r="DW27" s="347"/>
      <c r="DX27" s="347"/>
      <c r="DY27" s="347"/>
      <c r="DZ27" s="335">
        <v>0</v>
      </c>
      <c r="EA27" s="346"/>
      <c r="EB27" s="346"/>
      <c r="EC27" s="346"/>
      <c r="ED27" s="346"/>
      <c r="EE27" s="347"/>
      <c r="EF27" s="347"/>
      <c r="EG27" s="347"/>
      <c r="EH27" s="335">
        <v>0</v>
      </c>
      <c r="EI27" s="346"/>
      <c r="EJ27" s="346"/>
      <c r="EK27" s="346"/>
      <c r="EL27" s="346"/>
      <c r="EM27" s="347"/>
      <c r="EN27" s="347"/>
      <c r="EO27" s="347"/>
      <c r="EP27" s="335">
        <v>0</v>
      </c>
      <c r="EQ27" s="346"/>
      <c r="ER27" s="346"/>
      <c r="ES27" s="346"/>
      <c r="ET27" s="346"/>
      <c r="EU27" s="347"/>
      <c r="EV27" s="347"/>
      <c r="EW27" s="347"/>
      <c r="EX27" s="335">
        <v>0</v>
      </c>
      <c r="EY27" s="346"/>
      <c r="EZ27" s="346"/>
      <c r="FA27" s="346"/>
      <c r="FB27" s="346"/>
      <c r="FC27" s="347"/>
      <c r="FD27" s="347"/>
      <c r="FE27" s="347"/>
      <c r="FF27" s="335">
        <v>0</v>
      </c>
      <c r="FG27" s="346"/>
      <c r="FH27" s="346"/>
      <c r="FI27" s="346"/>
      <c r="FJ27" s="346"/>
      <c r="FK27" s="347"/>
      <c r="FL27" s="347"/>
      <c r="FM27" s="347"/>
      <c r="FN27" s="335">
        <v>0</v>
      </c>
      <c r="FO27" s="336">
        <v>5652</v>
      </c>
      <c r="FP27" s="337">
        <v>0</v>
      </c>
      <c r="FQ27" s="338">
        <v>192</v>
      </c>
      <c r="FR27" s="338">
        <v>703</v>
      </c>
      <c r="FS27" s="339">
        <v>44.444444444444443</v>
      </c>
      <c r="FT27" s="338">
        <v>16</v>
      </c>
      <c r="FU27" s="340">
        <v>0</v>
      </c>
      <c r="FV27" s="340">
        <v>20</v>
      </c>
      <c r="FW27" s="340">
        <v>0</v>
      </c>
    </row>
    <row r="28" spans="1:179" x14ac:dyDescent="0.2">
      <c r="A28" s="262"/>
      <c r="B28" s="317">
        <v>25</v>
      </c>
      <c r="C28" s="318" t="s">
        <v>20</v>
      </c>
      <c r="D28" s="318" t="s">
        <v>36</v>
      </c>
      <c r="E28" s="342" t="s">
        <v>87</v>
      </c>
      <c r="F28" s="343" t="s">
        <v>113</v>
      </c>
      <c r="G28" s="344" t="s">
        <v>42</v>
      </c>
      <c r="H28" s="323">
        <v>154.60526315789474</v>
      </c>
      <c r="I28" s="324">
        <v>38</v>
      </c>
      <c r="J28" s="325">
        <v>5875</v>
      </c>
      <c r="K28" s="326">
        <v>1</v>
      </c>
      <c r="L28" s="327">
        <v>209</v>
      </c>
      <c r="M28" s="327">
        <v>671</v>
      </c>
      <c r="N28" s="328">
        <v>47.368421052631575</v>
      </c>
      <c r="O28" s="329">
        <v>18</v>
      </c>
      <c r="P28" s="330">
        <v>1</v>
      </c>
      <c r="Q28" s="330">
        <v>19</v>
      </c>
      <c r="R28" s="330">
        <v>0</v>
      </c>
      <c r="S28" s="345">
        <v>146</v>
      </c>
      <c r="T28" s="346">
        <v>124</v>
      </c>
      <c r="U28" s="346">
        <v>137</v>
      </c>
      <c r="V28" s="346">
        <v>146</v>
      </c>
      <c r="W28" s="347">
        <v>3</v>
      </c>
      <c r="X28" s="347"/>
      <c r="Y28" s="347">
        <v>1</v>
      </c>
      <c r="Z28" s="348">
        <v>553</v>
      </c>
      <c r="AA28" s="345">
        <v>141</v>
      </c>
      <c r="AB28" s="346">
        <v>143</v>
      </c>
      <c r="AC28" s="346"/>
      <c r="AD28" s="346"/>
      <c r="AE28" s="347">
        <v>1</v>
      </c>
      <c r="AF28" s="347">
        <v>1</v>
      </c>
      <c r="AG28" s="347"/>
      <c r="AH28" s="348">
        <v>284</v>
      </c>
      <c r="AI28" s="346">
        <v>127</v>
      </c>
      <c r="AJ28" s="346">
        <v>145</v>
      </c>
      <c r="AK28" s="346"/>
      <c r="AL28" s="346"/>
      <c r="AM28" s="347">
        <v>2</v>
      </c>
      <c r="AN28" s="347"/>
      <c r="AO28" s="347">
        <v>0</v>
      </c>
      <c r="AP28" s="335">
        <v>272</v>
      </c>
      <c r="AQ28" s="346">
        <v>136</v>
      </c>
      <c r="AR28" s="346">
        <v>188</v>
      </c>
      <c r="AS28" s="346">
        <v>126</v>
      </c>
      <c r="AT28" s="346">
        <v>133</v>
      </c>
      <c r="AU28" s="347">
        <v>1</v>
      </c>
      <c r="AV28" s="347"/>
      <c r="AW28" s="347">
        <v>3</v>
      </c>
      <c r="AX28" s="335">
        <v>583</v>
      </c>
      <c r="AY28" s="346">
        <v>154</v>
      </c>
      <c r="AZ28" s="346">
        <v>105</v>
      </c>
      <c r="BA28" s="346"/>
      <c r="BB28" s="346"/>
      <c r="BC28" s="347">
        <v>1</v>
      </c>
      <c r="BD28" s="347"/>
      <c r="BE28" s="347">
        <v>1</v>
      </c>
      <c r="BF28" s="335">
        <v>259</v>
      </c>
      <c r="BG28" s="346"/>
      <c r="BH28" s="346"/>
      <c r="BI28" s="346"/>
      <c r="BJ28" s="346"/>
      <c r="BK28" s="347"/>
      <c r="BL28" s="347"/>
      <c r="BM28" s="347"/>
      <c r="BN28" s="335">
        <v>0</v>
      </c>
      <c r="BO28" s="346"/>
      <c r="BP28" s="346"/>
      <c r="BQ28" s="346"/>
      <c r="BR28" s="346"/>
      <c r="BS28" s="347"/>
      <c r="BT28" s="347"/>
      <c r="BU28" s="347"/>
      <c r="BV28" s="335">
        <v>0</v>
      </c>
      <c r="BW28" s="346"/>
      <c r="BX28" s="346"/>
      <c r="BY28" s="346"/>
      <c r="BZ28" s="346"/>
      <c r="CA28" s="347"/>
      <c r="CB28" s="347"/>
      <c r="CC28" s="347"/>
      <c r="CD28" s="335">
        <v>0</v>
      </c>
      <c r="CE28" s="346"/>
      <c r="CF28" s="346"/>
      <c r="CG28" s="346"/>
      <c r="CH28" s="346"/>
      <c r="CI28" s="347"/>
      <c r="CJ28" s="347"/>
      <c r="CK28" s="347"/>
      <c r="CL28" s="335">
        <v>0</v>
      </c>
      <c r="CM28" s="346"/>
      <c r="CN28" s="346"/>
      <c r="CO28" s="346"/>
      <c r="CP28" s="346"/>
      <c r="CQ28" s="347"/>
      <c r="CR28" s="347"/>
      <c r="CS28" s="347"/>
      <c r="CT28" s="335">
        <v>0</v>
      </c>
      <c r="CU28" s="346"/>
      <c r="CV28" s="346"/>
      <c r="CW28" s="346"/>
      <c r="CX28" s="346"/>
      <c r="CY28" s="347"/>
      <c r="CZ28" s="347"/>
      <c r="DA28" s="347"/>
      <c r="DB28" s="335">
        <v>0</v>
      </c>
      <c r="DC28" s="346"/>
      <c r="DD28" s="346"/>
      <c r="DE28" s="346"/>
      <c r="DF28" s="346"/>
      <c r="DG28" s="347"/>
      <c r="DH28" s="347"/>
      <c r="DI28" s="347"/>
      <c r="DJ28" s="335">
        <v>0</v>
      </c>
      <c r="DK28" s="346"/>
      <c r="DL28" s="346"/>
      <c r="DM28" s="346"/>
      <c r="DN28" s="346"/>
      <c r="DO28" s="347"/>
      <c r="DP28" s="347"/>
      <c r="DQ28" s="347"/>
      <c r="DR28" s="335">
        <v>0</v>
      </c>
      <c r="DS28" s="346"/>
      <c r="DT28" s="346"/>
      <c r="DU28" s="346"/>
      <c r="DV28" s="346"/>
      <c r="DW28" s="347"/>
      <c r="DX28" s="347"/>
      <c r="DY28" s="347"/>
      <c r="DZ28" s="335">
        <v>0</v>
      </c>
      <c r="EA28" s="346"/>
      <c r="EB28" s="346"/>
      <c r="EC28" s="346"/>
      <c r="ED28" s="346"/>
      <c r="EE28" s="347"/>
      <c r="EF28" s="347"/>
      <c r="EG28" s="347"/>
      <c r="EH28" s="335">
        <v>0</v>
      </c>
      <c r="EI28" s="346"/>
      <c r="EJ28" s="346"/>
      <c r="EK28" s="346"/>
      <c r="EL28" s="346"/>
      <c r="EM28" s="347"/>
      <c r="EN28" s="347"/>
      <c r="EO28" s="347"/>
      <c r="EP28" s="335">
        <v>0</v>
      </c>
      <c r="EQ28" s="346"/>
      <c r="ER28" s="346"/>
      <c r="ES28" s="346"/>
      <c r="ET28" s="346"/>
      <c r="EU28" s="347"/>
      <c r="EV28" s="347"/>
      <c r="EW28" s="347"/>
      <c r="EX28" s="335">
        <v>0</v>
      </c>
      <c r="EY28" s="346"/>
      <c r="EZ28" s="346"/>
      <c r="FA28" s="346"/>
      <c r="FB28" s="346"/>
      <c r="FC28" s="347"/>
      <c r="FD28" s="347"/>
      <c r="FE28" s="347"/>
      <c r="FF28" s="335">
        <v>0</v>
      </c>
      <c r="FG28" s="346"/>
      <c r="FH28" s="346"/>
      <c r="FI28" s="346"/>
      <c r="FJ28" s="346"/>
      <c r="FK28" s="347"/>
      <c r="FL28" s="347"/>
      <c r="FM28" s="347"/>
      <c r="FN28" s="335">
        <v>0</v>
      </c>
      <c r="FO28" s="336">
        <v>3924</v>
      </c>
      <c r="FP28" s="337">
        <v>1</v>
      </c>
      <c r="FQ28" s="338">
        <v>209</v>
      </c>
      <c r="FR28" s="338">
        <v>671</v>
      </c>
      <c r="FS28" s="339">
        <v>41.666666666666671</v>
      </c>
      <c r="FT28" s="338">
        <v>10</v>
      </c>
      <c r="FU28" s="340">
        <v>0</v>
      </c>
      <c r="FV28" s="340">
        <v>14</v>
      </c>
      <c r="FW28" s="340">
        <v>0</v>
      </c>
    </row>
    <row r="29" spans="1:179" x14ac:dyDescent="0.2">
      <c r="A29" s="262"/>
      <c r="B29" s="317">
        <v>26</v>
      </c>
      <c r="C29" s="318" t="s">
        <v>20</v>
      </c>
      <c r="D29" s="318" t="s">
        <v>36</v>
      </c>
      <c r="E29" s="342" t="s">
        <v>87</v>
      </c>
      <c r="F29" s="343" t="s">
        <v>114</v>
      </c>
      <c r="G29" s="344" t="s">
        <v>44</v>
      </c>
      <c r="H29" s="323">
        <v>153.89583333333334</v>
      </c>
      <c r="I29" s="324">
        <v>48</v>
      </c>
      <c r="J29" s="325">
        <v>7387</v>
      </c>
      <c r="K29" s="326">
        <v>2</v>
      </c>
      <c r="L29" s="327">
        <v>225</v>
      </c>
      <c r="M29" s="327">
        <v>716</v>
      </c>
      <c r="N29" s="328">
        <v>47.916666666666671</v>
      </c>
      <c r="O29" s="329">
        <v>23</v>
      </c>
      <c r="P29" s="330">
        <v>1</v>
      </c>
      <c r="Q29" s="330">
        <v>24</v>
      </c>
      <c r="R29" s="330">
        <v>0</v>
      </c>
      <c r="S29" s="345">
        <v>160</v>
      </c>
      <c r="T29" s="346">
        <v>186</v>
      </c>
      <c r="U29" s="346">
        <v>135</v>
      </c>
      <c r="V29" s="346">
        <v>136</v>
      </c>
      <c r="W29" s="347">
        <v>3</v>
      </c>
      <c r="X29" s="347"/>
      <c r="Y29" s="347">
        <v>1</v>
      </c>
      <c r="Z29" s="348">
        <v>617</v>
      </c>
      <c r="AA29" s="345"/>
      <c r="AB29" s="346"/>
      <c r="AC29" s="346"/>
      <c r="AD29" s="346"/>
      <c r="AE29" s="347"/>
      <c r="AF29" s="347"/>
      <c r="AG29" s="347"/>
      <c r="AH29" s="348">
        <v>0</v>
      </c>
      <c r="AI29" s="346"/>
      <c r="AJ29" s="346"/>
      <c r="AK29" s="346"/>
      <c r="AL29" s="346"/>
      <c r="AM29" s="347"/>
      <c r="AN29" s="347"/>
      <c r="AO29" s="347"/>
      <c r="AP29" s="335">
        <v>0</v>
      </c>
      <c r="AQ29" s="346"/>
      <c r="AR29" s="346"/>
      <c r="AS29" s="346"/>
      <c r="AT29" s="346"/>
      <c r="AU29" s="347"/>
      <c r="AV29" s="347"/>
      <c r="AW29" s="347"/>
      <c r="AX29" s="335">
        <v>0</v>
      </c>
      <c r="AY29" s="346">
        <v>145</v>
      </c>
      <c r="AZ29" s="346">
        <v>154</v>
      </c>
      <c r="BA29" s="346">
        <v>167</v>
      </c>
      <c r="BB29" s="346">
        <v>133</v>
      </c>
      <c r="BC29" s="347">
        <v>3</v>
      </c>
      <c r="BD29" s="347"/>
      <c r="BE29" s="347">
        <v>1</v>
      </c>
      <c r="BF29" s="335">
        <v>599</v>
      </c>
      <c r="BG29" s="346"/>
      <c r="BH29" s="346"/>
      <c r="BI29" s="346"/>
      <c r="BJ29" s="346"/>
      <c r="BK29" s="347"/>
      <c r="BL29" s="347"/>
      <c r="BM29" s="347"/>
      <c r="BN29" s="335">
        <v>0</v>
      </c>
      <c r="BO29" s="346"/>
      <c r="BP29" s="346"/>
      <c r="BQ29" s="346"/>
      <c r="BR29" s="346"/>
      <c r="BS29" s="347"/>
      <c r="BT29" s="347"/>
      <c r="BU29" s="347"/>
      <c r="BV29" s="335">
        <v>0</v>
      </c>
      <c r="BW29" s="346"/>
      <c r="BX29" s="346"/>
      <c r="BY29" s="346"/>
      <c r="BZ29" s="346"/>
      <c r="CA29" s="347"/>
      <c r="CB29" s="347"/>
      <c r="CC29" s="347"/>
      <c r="CD29" s="335">
        <v>0</v>
      </c>
      <c r="CE29" s="346"/>
      <c r="CF29" s="346"/>
      <c r="CG29" s="346"/>
      <c r="CH29" s="346"/>
      <c r="CI29" s="347"/>
      <c r="CJ29" s="347"/>
      <c r="CK29" s="347"/>
      <c r="CL29" s="335">
        <v>0</v>
      </c>
      <c r="CM29" s="346"/>
      <c r="CN29" s="346"/>
      <c r="CO29" s="346"/>
      <c r="CP29" s="346"/>
      <c r="CQ29" s="347"/>
      <c r="CR29" s="347"/>
      <c r="CS29" s="347"/>
      <c r="CT29" s="335">
        <v>0</v>
      </c>
      <c r="CU29" s="346"/>
      <c r="CV29" s="346"/>
      <c r="CW29" s="346"/>
      <c r="CX29" s="346"/>
      <c r="CY29" s="347"/>
      <c r="CZ29" s="347"/>
      <c r="DA29" s="347"/>
      <c r="DB29" s="335">
        <v>0</v>
      </c>
      <c r="DC29" s="346"/>
      <c r="DD29" s="346"/>
      <c r="DE29" s="346"/>
      <c r="DF29" s="346"/>
      <c r="DG29" s="347"/>
      <c r="DH29" s="347"/>
      <c r="DI29" s="347"/>
      <c r="DJ29" s="335">
        <v>0</v>
      </c>
      <c r="DK29" s="346"/>
      <c r="DL29" s="346"/>
      <c r="DM29" s="346"/>
      <c r="DN29" s="346"/>
      <c r="DO29" s="347"/>
      <c r="DP29" s="347"/>
      <c r="DQ29" s="347"/>
      <c r="DR29" s="335">
        <v>0</v>
      </c>
      <c r="DS29" s="346"/>
      <c r="DT29" s="346"/>
      <c r="DU29" s="346"/>
      <c r="DV29" s="346"/>
      <c r="DW29" s="347"/>
      <c r="DX29" s="347"/>
      <c r="DY29" s="347"/>
      <c r="DZ29" s="335">
        <v>0</v>
      </c>
      <c r="EA29" s="346"/>
      <c r="EB29" s="346"/>
      <c r="EC29" s="346"/>
      <c r="ED29" s="346"/>
      <c r="EE29" s="347"/>
      <c r="EF29" s="347"/>
      <c r="EG29" s="347"/>
      <c r="EH29" s="335">
        <v>0</v>
      </c>
      <c r="EI29" s="346"/>
      <c r="EJ29" s="346"/>
      <c r="EK29" s="346"/>
      <c r="EL29" s="346"/>
      <c r="EM29" s="347"/>
      <c r="EN29" s="347"/>
      <c r="EO29" s="347"/>
      <c r="EP29" s="335">
        <v>0</v>
      </c>
      <c r="EQ29" s="346"/>
      <c r="ER29" s="346"/>
      <c r="ES29" s="346"/>
      <c r="ET29" s="346"/>
      <c r="EU29" s="347"/>
      <c r="EV29" s="347"/>
      <c r="EW29" s="347"/>
      <c r="EX29" s="335">
        <v>0</v>
      </c>
      <c r="EY29" s="346"/>
      <c r="EZ29" s="346"/>
      <c r="FA29" s="346"/>
      <c r="FB29" s="346"/>
      <c r="FC29" s="347"/>
      <c r="FD29" s="347"/>
      <c r="FE29" s="347"/>
      <c r="FF29" s="335">
        <v>0</v>
      </c>
      <c r="FG29" s="346"/>
      <c r="FH29" s="346"/>
      <c r="FI29" s="346"/>
      <c r="FJ29" s="346"/>
      <c r="FK29" s="347"/>
      <c r="FL29" s="347"/>
      <c r="FM29" s="347"/>
      <c r="FN29" s="335">
        <v>0</v>
      </c>
      <c r="FO29" s="336">
        <v>6171</v>
      </c>
      <c r="FP29" s="337">
        <v>2</v>
      </c>
      <c r="FQ29" s="338">
        <v>225</v>
      </c>
      <c r="FR29" s="338">
        <v>716</v>
      </c>
      <c r="FS29" s="339">
        <v>42.5</v>
      </c>
      <c r="FT29" s="338">
        <v>17</v>
      </c>
      <c r="FU29" s="340">
        <v>1</v>
      </c>
      <c r="FV29" s="340">
        <v>22</v>
      </c>
      <c r="FW29" s="340">
        <v>0</v>
      </c>
    </row>
    <row r="30" spans="1:179" x14ac:dyDescent="0.2">
      <c r="A30" s="262"/>
      <c r="B30" s="317">
        <v>27</v>
      </c>
      <c r="C30" s="318" t="s">
        <v>20</v>
      </c>
      <c r="D30" s="318" t="s">
        <v>36</v>
      </c>
      <c r="E30" s="342" t="s">
        <v>87</v>
      </c>
      <c r="F30" s="321" t="s">
        <v>115</v>
      </c>
      <c r="G30" s="322" t="s">
        <v>44</v>
      </c>
      <c r="H30" s="323">
        <v>153.33333333333334</v>
      </c>
      <c r="I30" s="324">
        <v>48</v>
      </c>
      <c r="J30" s="325">
        <v>7360</v>
      </c>
      <c r="K30" s="326">
        <v>3</v>
      </c>
      <c r="L30" s="327">
        <v>242</v>
      </c>
      <c r="M30" s="327">
        <v>749</v>
      </c>
      <c r="N30" s="328">
        <v>45.833333333333329</v>
      </c>
      <c r="O30" s="329">
        <v>22</v>
      </c>
      <c r="P30" s="330">
        <v>1</v>
      </c>
      <c r="Q30" s="330">
        <v>25</v>
      </c>
      <c r="R30" s="330">
        <v>0</v>
      </c>
      <c r="S30" s="345">
        <v>161</v>
      </c>
      <c r="T30" s="346">
        <v>151</v>
      </c>
      <c r="U30" s="346">
        <v>154</v>
      </c>
      <c r="V30" s="346">
        <v>141</v>
      </c>
      <c r="W30" s="347">
        <v>4</v>
      </c>
      <c r="X30" s="347"/>
      <c r="Y30" s="347">
        <v>0</v>
      </c>
      <c r="Z30" s="348">
        <v>607</v>
      </c>
      <c r="AA30" s="345"/>
      <c r="AB30" s="346"/>
      <c r="AC30" s="346"/>
      <c r="AD30" s="346"/>
      <c r="AE30" s="347"/>
      <c r="AF30" s="347"/>
      <c r="AG30" s="347"/>
      <c r="AH30" s="348">
        <v>0</v>
      </c>
      <c r="AI30" s="346"/>
      <c r="AJ30" s="346"/>
      <c r="AK30" s="346"/>
      <c r="AL30" s="346"/>
      <c r="AM30" s="347"/>
      <c r="AN30" s="347"/>
      <c r="AO30" s="347"/>
      <c r="AP30" s="335">
        <v>0</v>
      </c>
      <c r="AQ30" s="346"/>
      <c r="AR30" s="346"/>
      <c r="AS30" s="346"/>
      <c r="AT30" s="346"/>
      <c r="AU30" s="347"/>
      <c r="AV30" s="347"/>
      <c r="AW30" s="347"/>
      <c r="AX30" s="335">
        <v>0</v>
      </c>
      <c r="AY30" s="346">
        <v>129</v>
      </c>
      <c r="AZ30" s="346">
        <v>129</v>
      </c>
      <c r="BA30" s="346">
        <v>109</v>
      </c>
      <c r="BB30" s="346">
        <v>113</v>
      </c>
      <c r="BC30" s="347">
        <v>0</v>
      </c>
      <c r="BD30" s="347"/>
      <c r="BE30" s="347">
        <v>4</v>
      </c>
      <c r="BF30" s="335">
        <v>480</v>
      </c>
      <c r="BG30" s="346"/>
      <c r="BH30" s="346"/>
      <c r="BI30" s="346"/>
      <c r="BJ30" s="346"/>
      <c r="BK30" s="347"/>
      <c r="BL30" s="347"/>
      <c r="BM30" s="347"/>
      <c r="BN30" s="335">
        <v>0</v>
      </c>
      <c r="BO30" s="346"/>
      <c r="BP30" s="346"/>
      <c r="BQ30" s="346"/>
      <c r="BR30" s="346"/>
      <c r="BS30" s="347"/>
      <c r="BT30" s="347"/>
      <c r="BU30" s="347"/>
      <c r="BV30" s="335">
        <v>0</v>
      </c>
      <c r="BW30" s="346"/>
      <c r="BX30" s="346"/>
      <c r="BY30" s="346"/>
      <c r="BZ30" s="346"/>
      <c r="CA30" s="347"/>
      <c r="CB30" s="347"/>
      <c r="CC30" s="347"/>
      <c r="CD30" s="335">
        <v>0</v>
      </c>
      <c r="CE30" s="346"/>
      <c r="CF30" s="346"/>
      <c r="CG30" s="346"/>
      <c r="CH30" s="346"/>
      <c r="CI30" s="347"/>
      <c r="CJ30" s="347"/>
      <c r="CK30" s="347"/>
      <c r="CL30" s="335">
        <v>0</v>
      </c>
      <c r="CM30" s="346"/>
      <c r="CN30" s="346"/>
      <c r="CO30" s="346"/>
      <c r="CP30" s="346"/>
      <c r="CQ30" s="347"/>
      <c r="CR30" s="347"/>
      <c r="CS30" s="347"/>
      <c r="CT30" s="335">
        <v>0</v>
      </c>
      <c r="CU30" s="346"/>
      <c r="CV30" s="346"/>
      <c r="CW30" s="346"/>
      <c r="CX30" s="346"/>
      <c r="CY30" s="347"/>
      <c r="CZ30" s="347"/>
      <c r="DA30" s="347"/>
      <c r="DB30" s="335">
        <v>0</v>
      </c>
      <c r="DC30" s="346"/>
      <c r="DD30" s="346"/>
      <c r="DE30" s="346"/>
      <c r="DF30" s="346"/>
      <c r="DG30" s="347"/>
      <c r="DH30" s="347"/>
      <c r="DI30" s="347"/>
      <c r="DJ30" s="335">
        <v>0</v>
      </c>
      <c r="DK30" s="346"/>
      <c r="DL30" s="346"/>
      <c r="DM30" s="346"/>
      <c r="DN30" s="346"/>
      <c r="DO30" s="347"/>
      <c r="DP30" s="347"/>
      <c r="DQ30" s="347"/>
      <c r="DR30" s="335">
        <v>0</v>
      </c>
      <c r="DS30" s="346"/>
      <c r="DT30" s="346"/>
      <c r="DU30" s="346"/>
      <c r="DV30" s="346"/>
      <c r="DW30" s="347"/>
      <c r="DX30" s="347"/>
      <c r="DY30" s="347"/>
      <c r="DZ30" s="335">
        <v>0</v>
      </c>
      <c r="EA30" s="346"/>
      <c r="EB30" s="346"/>
      <c r="EC30" s="346"/>
      <c r="ED30" s="346"/>
      <c r="EE30" s="347"/>
      <c r="EF30" s="347"/>
      <c r="EG30" s="347"/>
      <c r="EH30" s="335">
        <v>0</v>
      </c>
      <c r="EI30" s="346"/>
      <c r="EJ30" s="346"/>
      <c r="EK30" s="346"/>
      <c r="EL30" s="346"/>
      <c r="EM30" s="347"/>
      <c r="EN30" s="347"/>
      <c r="EO30" s="347"/>
      <c r="EP30" s="335">
        <v>0</v>
      </c>
      <c r="EQ30" s="346"/>
      <c r="ER30" s="346"/>
      <c r="ES30" s="346"/>
      <c r="ET30" s="346"/>
      <c r="EU30" s="347"/>
      <c r="EV30" s="347"/>
      <c r="EW30" s="347"/>
      <c r="EX30" s="335">
        <v>0</v>
      </c>
      <c r="EY30" s="346"/>
      <c r="EZ30" s="346"/>
      <c r="FA30" s="346"/>
      <c r="FB30" s="346"/>
      <c r="FC30" s="347"/>
      <c r="FD30" s="347"/>
      <c r="FE30" s="347"/>
      <c r="FF30" s="335">
        <v>0</v>
      </c>
      <c r="FG30" s="346"/>
      <c r="FH30" s="346"/>
      <c r="FI30" s="346"/>
      <c r="FJ30" s="346"/>
      <c r="FK30" s="347"/>
      <c r="FL30" s="347"/>
      <c r="FM30" s="347"/>
      <c r="FN30" s="335">
        <v>0</v>
      </c>
      <c r="FO30" s="336">
        <v>6273</v>
      </c>
      <c r="FP30" s="337">
        <v>3</v>
      </c>
      <c r="FQ30" s="338">
        <v>242</v>
      </c>
      <c r="FR30" s="338">
        <v>749</v>
      </c>
      <c r="FS30" s="339">
        <v>45</v>
      </c>
      <c r="FT30" s="338">
        <v>18</v>
      </c>
      <c r="FU30" s="340">
        <v>1</v>
      </c>
      <c r="FV30" s="340">
        <v>21</v>
      </c>
      <c r="FW30" s="340">
        <v>0</v>
      </c>
    </row>
    <row r="31" spans="1:179" x14ac:dyDescent="0.2">
      <c r="A31" s="262"/>
      <c r="B31" s="317">
        <v>28</v>
      </c>
      <c r="C31" s="318" t="s">
        <v>20</v>
      </c>
      <c r="D31" s="318" t="s">
        <v>23</v>
      </c>
      <c r="E31" s="342" t="s">
        <v>87</v>
      </c>
      <c r="F31" s="343" t="s">
        <v>116</v>
      </c>
      <c r="G31" s="344" t="s">
        <v>29</v>
      </c>
      <c r="H31" s="323">
        <v>152.9375</v>
      </c>
      <c r="I31" s="324">
        <v>32</v>
      </c>
      <c r="J31" s="325">
        <v>4894</v>
      </c>
      <c r="K31" s="326">
        <v>1</v>
      </c>
      <c r="L31" s="327">
        <v>209</v>
      </c>
      <c r="M31" s="327">
        <v>712</v>
      </c>
      <c r="N31" s="328">
        <v>59.375</v>
      </c>
      <c r="O31" s="329">
        <v>19</v>
      </c>
      <c r="P31" s="330">
        <v>0</v>
      </c>
      <c r="Q31" s="330">
        <v>13</v>
      </c>
      <c r="R31" s="330">
        <v>0</v>
      </c>
      <c r="S31" s="345"/>
      <c r="T31" s="346"/>
      <c r="U31" s="346"/>
      <c r="V31" s="346"/>
      <c r="W31" s="347"/>
      <c r="X31" s="347"/>
      <c r="Y31" s="347"/>
      <c r="Z31" s="348">
        <v>0</v>
      </c>
      <c r="AA31" s="345"/>
      <c r="AB31" s="346"/>
      <c r="AC31" s="346"/>
      <c r="AD31" s="346"/>
      <c r="AE31" s="347"/>
      <c r="AF31" s="347"/>
      <c r="AG31" s="347"/>
      <c r="AH31" s="348">
        <v>0</v>
      </c>
      <c r="AI31" s="346"/>
      <c r="AJ31" s="346"/>
      <c r="AK31" s="346"/>
      <c r="AL31" s="346"/>
      <c r="AM31" s="347"/>
      <c r="AN31" s="347"/>
      <c r="AO31" s="347"/>
      <c r="AP31" s="335">
        <v>0</v>
      </c>
      <c r="AQ31" s="346"/>
      <c r="AR31" s="346"/>
      <c r="AS31" s="346"/>
      <c r="AT31" s="346"/>
      <c r="AU31" s="347"/>
      <c r="AV31" s="347"/>
      <c r="AW31" s="347"/>
      <c r="AX31" s="335">
        <v>0</v>
      </c>
      <c r="AY31" s="346"/>
      <c r="AZ31" s="346"/>
      <c r="BA31" s="346"/>
      <c r="BB31" s="346"/>
      <c r="BC31" s="347"/>
      <c r="BD31" s="347"/>
      <c r="BE31" s="347"/>
      <c r="BF31" s="335">
        <v>0</v>
      </c>
      <c r="BG31" s="346"/>
      <c r="BH31" s="346"/>
      <c r="BI31" s="346"/>
      <c r="BJ31" s="346"/>
      <c r="BK31" s="347"/>
      <c r="BL31" s="347"/>
      <c r="BM31" s="347"/>
      <c r="BN31" s="335">
        <v>0</v>
      </c>
      <c r="BO31" s="346"/>
      <c r="BP31" s="346"/>
      <c r="BQ31" s="346"/>
      <c r="BR31" s="346"/>
      <c r="BS31" s="347"/>
      <c r="BT31" s="347"/>
      <c r="BU31" s="347"/>
      <c r="BV31" s="335">
        <v>0</v>
      </c>
      <c r="BW31" s="346"/>
      <c r="BX31" s="346"/>
      <c r="BY31" s="346"/>
      <c r="BZ31" s="346"/>
      <c r="CA31" s="347"/>
      <c r="CB31" s="347"/>
      <c r="CC31" s="347"/>
      <c r="CD31" s="335">
        <v>0</v>
      </c>
      <c r="CE31" s="346"/>
      <c r="CF31" s="346"/>
      <c r="CG31" s="346"/>
      <c r="CH31" s="346"/>
      <c r="CI31" s="347"/>
      <c r="CJ31" s="347"/>
      <c r="CK31" s="347"/>
      <c r="CL31" s="335">
        <v>0</v>
      </c>
      <c r="CM31" s="346"/>
      <c r="CN31" s="346"/>
      <c r="CO31" s="346"/>
      <c r="CP31" s="346"/>
      <c r="CQ31" s="347"/>
      <c r="CR31" s="347"/>
      <c r="CS31" s="347"/>
      <c r="CT31" s="335">
        <v>0</v>
      </c>
      <c r="CU31" s="346"/>
      <c r="CV31" s="346"/>
      <c r="CW31" s="346"/>
      <c r="CX31" s="346"/>
      <c r="CY31" s="347"/>
      <c r="CZ31" s="347"/>
      <c r="DA31" s="347"/>
      <c r="DB31" s="335">
        <v>0</v>
      </c>
      <c r="DC31" s="346"/>
      <c r="DD31" s="346"/>
      <c r="DE31" s="346"/>
      <c r="DF31" s="346"/>
      <c r="DG31" s="347"/>
      <c r="DH31" s="347"/>
      <c r="DI31" s="347"/>
      <c r="DJ31" s="335">
        <v>0</v>
      </c>
      <c r="DK31" s="346"/>
      <c r="DL31" s="346"/>
      <c r="DM31" s="346"/>
      <c r="DN31" s="346"/>
      <c r="DO31" s="347"/>
      <c r="DP31" s="347"/>
      <c r="DQ31" s="347"/>
      <c r="DR31" s="335">
        <v>0</v>
      </c>
      <c r="DS31" s="346"/>
      <c r="DT31" s="346"/>
      <c r="DU31" s="346"/>
      <c r="DV31" s="346"/>
      <c r="DW31" s="347"/>
      <c r="DX31" s="347"/>
      <c r="DY31" s="347"/>
      <c r="DZ31" s="335">
        <v>0</v>
      </c>
      <c r="EA31" s="346"/>
      <c r="EB31" s="346"/>
      <c r="EC31" s="346"/>
      <c r="ED31" s="346"/>
      <c r="EE31" s="347"/>
      <c r="EF31" s="347"/>
      <c r="EG31" s="347"/>
      <c r="EH31" s="335">
        <v>0</v>
      </c>
      <c r="EI31" s="346"/>
      <c r="EJ31" s="346"/>
      <c r="EK31" s="346"/>
      <c r="EL31" s="346"/>
      <c r="EM31" s="347"/>
      <c r="EN31" s="347"/>
      <c r="EO31" s="347"/>
      <c r="EP31" s="335">
        <v>0</v>
      </c>
      <c r="EQ31" s="346"/>
      <c r="ER31" s="346"/>
      <c r="ES31" s="346"/>
      <c r="ET31" s="346"/>
      <c r="EU31" s="347"/>
      <c r="EV31" s="347"/>
      <c r="EW31" s="347"/>
      <c r="EX31" s="335">
        <v>0</v>
      </c>
      <c r="EY31" s="346"/>
      <c r="EZ31" s="346"/>
      <c r="FA31" s="346"/>
      <c r="FB31" s="346"/>
      <c r="FC31" s="347"/>
      <c r="FD31" s="347"/>
      <c r="FE31" s="347"/>
      <c r="FF31" s="335">
        <v>0</v>
      </c>
      <c r="FG31" s="346"/>
      <c r="FH31" s="346"/>
      <c r="FI31" s="346"/>
      <c r="FJ31" s="346"/>
      <c r="FK31" s="347"/>
      <c r="FL31" s="347"/>
      <c r="FM31" s="347"/>
      <c r="FN31" s="335">
        <v>0</v>
      </c>
      <c r="FO31" s="336">
        <v>4894</v>
      </c>
      <c r="FP31" s="337">
        <v>1</v>
      </c>
      <c r="FQ31" s="338">
        <v>209</v>
      </c>
      <c r="FR31" s="338">
        <v>712</v>
      </c>
      <c r="FS31" s="339">
        <v>59.375</v>
      </c>
      <c r="FT31" s="338">
        <v>19</v>
      </c>
      <c r="FU31" s="340">
        <v>0</v>
      </c>
      <c r="FV31" s="340">
        <v>13</v>
      </c>
      <c r="FW31" s="340">
        <v>0</v>
      </c>
    </row>
    <row r="32" spans="1:179" x14ac:dyDescent="0.2">
      <c r="A32" s="262"/>
      <c r="B32" s="317">
        <v>29</v>
      </c>
      <c r="C32" s="318" t="s">
        <v>20</v>
      </c>
      <c r="D32" s="318" t="s">
        <v>36</v>
      </c>
      <c r="E32" s="342" t="s">
        <v>96</v>
      </c>
      <c r="F32" s="343" t="s">
        <v>117</v>
      </c>
      <c r="G32" s="344" t="s">
        <v>46</v>
      </c>
      <c r="H32" s="323">
        <v>152.64285714285714</v>
      </c>
      <c r="I32" s="324">
        <v>56</v>
      </c>
      <c r="J32" s="325">
        <v>8548</v>
      </c>
      <c r="K32" s="326">
        <v>1</v>
      </c>
      <c r="L32" s="327">
        <v>205</v>
      </c>
      <c r="M32" s="327">
        <v>671</v>
      </c>
      <c r="N32" s="328">
        <v>58.928571428571431</v>
      </c>
      <c r="O32" s="329">
        <v>33</v>
      </c>
      <c r="P32" s="330">
        <v>1</v>
      </c>
      <c r="Q32" s="330">
        <v>22</v>
      </c>
      <c r="R32" s="330">
        <v>0</v>
      </c>
      <c r="S32" s="345"/>
      <c r="T32" s="346"/>
      <c r="U32" s="346"/>
      <c r="V32" s="346"/>
      <c r="W32" s="347"/>
      <c r="X32" s="347"/>
      <c r="Y32" s="347"/>
      <c r="Z32" s="348">
        <v>0</v>
      </c>
      <c r="AA32" s="345">
        <v>152</v>
      </c>
      <c r="AB32" s="346">
        <v>181</v>
      </c>
      <c r="AC32" s="346">
        <v>133</v>
      </c>
      <c r="AD32" s="346">
        <v>205</v>
      </c>
      <c r="AE32" s="347">
        <v>3</v>
      </c>
      <c r="AF32" s="347"/>
      <c r="AG32" s="347">
        <v>1</v>
      </c>
      <c r="AH32" s="348">
        <v>671</v>
      </c>
      <c r="AI32" s="346">
        <v>164</v>
      </c>
      <c r="AJ32" s="346">
        <v>147</v>
      </c>
      <c r="AK32" s="346">
        <v>164</v>
      </c>
      <c r="AL32" s="346">
        <v>135</v>
      </c>
      <c r="AM32" s="347">
        <v>2</v>
      </c>
      <c r="AN32" s="347"/>
      <c r="AO32" s="347">
        <v>2</v>
      </c>
      <c r="AP32" s="335">
        <v>610</v>
      </c>
      <c r="AQ32" s="346">
        <v>145</v>
      </c>
      <c r="AR32" s="346">
        <v>131</v>
      </c>
      <c r="AS32" s="346">
        <v>167</v>
      </c>
      <c r="AT32" s="346">
        <v>175</v>
      </c>
      <c r="AU32" s="347">
        <v>2</v>
      </c>
      <c r="AV32" s="347"/>
      <c r="AW32" s="347">
        <v>2</v>
      </c>
      <c r="AX32" s="335">
        <v>618</v>
      </c>
      <c r="AY32" s="346">
        <v>184</v>
      </c>
      <c r="AZ32" s="346">
        <v>132</v>
      </c>
      <c r="BA32" s="346">
        <v>173</v>
      </c>
      <c r="BB32" s="346">
        <v>144</v>
      </c>
      <c r="BC32" s="347">
        <v>3</v>
      </c>
      <c r="BD32" s="347"/>
      <c r="BE32" s="347">
        <v>1</v>
      </c>
      <c r="BF32" s="335">
        <v>633</v>
      </c>
      <c r="BG32" s="346"/>
      <c r="BH32" s="346"/>
      <c r="BI32" s="346"/>
      <c r="BJ32" s="346"/>
      <c r="BK32" s="347"/>
      <c r="BL32" s="347"/>
      <c r="BM32" s="347"/>
      <c r="BN32" s="335">
        <v>0</v>
      </c>
      <c r="BO32" s="346"/>
      <c r="BP32" s="346"/>
      <c r="BQ32" s="346"/>
      <c r="BR32" s="346"/>
      <c r="BS32" s="347"/>
      <c r="BT32" s="347"/>
      <c r="BU32" s="347"/>
      <c r="BV32" s="335">
        <v>0</v>
      </c>
      <c r="BW32" s="346"/>
      <c r="BX32" s="346"/>
      <c r="BY32" s="346"/>
      <c r="BZ32" s="346"/>
      <c r="CA32" s="347"/>
      <c r="CB32" s="347"/>
      <c r="CC32" s="347"/>
      <c r="CD32" s="335">
        <v>0</v>
      </c>
      <c r="CE32" s="346"/>
      <c r="CF32" s="346"/>
      <c r="CG32" s="346"/>
      <c r="CH32" s="346"/>
      <c r="CI32" s="347"/>
      <c r="CJ32" s="347"/>
      <c r="CK32" s="347"/>
      <c r="CL32" s="335">
        <v>0</v>
      </c>
      <c r="CM32" s="346"/>
      <c r="CN32" s="346"/>
      <c r="CO32" s="346"/>
      <c r="CP32" s="346"/>
      <c r="CQ32" s="347"/>
      <c r="CR32" s="347"/>
      <c r="CS32" s="347"/>
      <c r="CT32" s="335">
        <v>0</v>
      </c>
      <c r="CU32" s="346"/>
      <c r="CV32" s="346"/>
      <c r="CW32" s="346"/>
      <c r="CX32" s="346"/>
      <c r="CY32" s="347"/>
      <c r="CZ32" s="347"/>
      <c r="DA32" s="347"/>
      <c r="DB32" s="335">
        <v>0</v>
      </c>
      <c r="DC32" s="346"/>
      <c r="DD32" s="346"/>
      <c r="DE32" s="346"/>
      <c r="DF32" s="346"/>
      <c r="DG32" s="347"/>
      <c r="DH32" s="347"/>
      <c r="DI32" s="347"/>
      <c r="DJ32" s="335">
        <v>0</v>
      </c>
      <c r="DK32" s="346"/>
      <c r="DL32" s="346"/>
      <c r="DM32" s="346"/>
      <c r="DN32" s="346"/>
      <c r="DO32" s="347"/>
      <c r="DP32" s="347"/>
      <c r="DQ32" s="347"/>
      <c r="DR32" s="335">
        <v>0</v>
      </c>
      <c r="DS32" s="346"/>
      <c r="DT32" s="346"/>
      <c r="DU32" s="346"/>
      <c r="DV32" s="346"/>
      <c r="DW32" s="347"/>
      <c r="DX32" s="347"/>
      <c r="DY32" s="347"/>
      <c r="DZ32" s="335">
        <v>0</v>
      </c>
      <c r="EA32" s="346"/>
      <c r="EB32" s="346"/>
      <c r="EC32" s="346"/>
      <c r="ED32" s="346"/>
      <c r="EE32" s="347"/>
      <c r="EF32" s="347"/>
      <c r="EG32" s="347"/>
      <c r="EH32" s="335">
        <v>0</v>
      </c>
      <c r="EI32" s="346"/>
      <c r="EJ32" s="346"/>
      <c r="EK32" s="346"/>
      <c r="EL32" s="346"/>
      <c r="EM32" s="347"/>
      <c r="EN32" s="347"/>
      <c r="EO32" s="347"/>
      <c r="EP32" s="335">
        <v>0</v>
      </c>
      <c r="EQ32" s="346"/>
      <c r="ER32" s="346"/>
      <c r="ES32" s="346"/>
      <c r="ET32" s="346"/>
      <c r="EU32" s="347"/>
      <c r="EV32" s="347"/>
      <c r="EW32" s="347"/>
      <c r="EX32" s="335">
        <v>0</v>
      </c>
      <c r="EY32" s="346"/>
      <c r="EZ32" s="346"/>
      <c r="FA32" s="346"/>
      <c r="FB32" s="346"/>
      <c r="FC32" s="347"/>
      <c r="FD32" s="347"/>
      <c r="FE32" s="347"/>
      <c r="FF32" s="335">
        <v>0</v>
      </c>
      <c r="FG32" s="346"/>
      <c r="FH32" s="346"/>
      <c r="FI32" s="346"/>
      <c r="FJ32" s="346"/>
      <c r="FK32" s="347"/>
      <c r="FL32" s="347"/>
      <c r="FM32" s="347"/>
      <c r="FN32" s="335">
        <v>0</v>
      </c>
      <c r="FO32" s="336">
        <v>6016</v>
      </c>
      <c r="FP32" s="337">
        <v>0</v>
      </c>
      <c r="FQ32" s="338">
        <v>194</v>
      </c>
      <c r="FR32" s="338">
        <v>667</v>
      </c>
      <c r="FS32" s="339">
        <v>57.499999999999993</v>
      </c>
      <c r="FT32" s="338">
        <v>23</v>
      </c>
      <c r="FU32" s="340">
        <v>1</v>
      </c>
      <c r="FV32" s="340">
        <v>16</v>
      </c>
      <c r="FW32" s="340">
        <v>0</v>
      </c>
    </row>
    <row r="33" spans="1:179" x14ac:dyDescent="0.2">
      <c r="A33" s="262"/>
      <c r="B33" s="317">
        <v>30</v>
      </c>
      <c r="C33" s="318" t="s">
        <v>14</v>
      </c>
      <c r="D33" s="318" t="s">
        <v>36</v>
      </c>
      <c r="E33" s="342" t="s">
        <v>96</v>
      </c>
      <c r="F33" s="343" t="s">
        <v>118</v>
      </c>
      <c r="G33" s="344" t="s">
        <v>37</v>
      </c>
      <c r="H33" s="323">
        <v>152.25</v>
      </c>
      <c r="I33" s="324">
        <v>28</v>
      </c>
      <c r="J33" s="325">
        <v>4263</v>
      </c>
      <c r="K33" s="326">
        <v>0</v>
      </c>
      <c r="L33" s="327">
        <v>196</v>
      </c>
      <c r="M33" s="327">
        <v>682</v>
      </c>
      <c r="N33" s="328">
        <v>57.142857142857139</v>
      </c>
      <c r="O33" s="329">
        <v>16</v>
      </c>
      <c r="P33" s="330">
        <v>0</v>
      </c>
      <c r="Q33" s="330">
        <v>12</v>
      </c>
      <c r="R33" s="330">
        <v>0</v>
      </c>
      <c r="S33" s="345">
        <v>183</v>
      </c>
      <c r="T33" s="346">
        <v>156</v>
      </c>
      <c r="U33" s="346">
        <v>196</v>
      </c>
      <c r="V33" s="346">
        <v>147</v>
      </c>
      <c r="W33" s="347">
        <v>4</v>
      </c>
      <c r="X33" s="347"/>
      <c r="Y33" s="347">
        <v>0</v>
      </c>
      <c r="Z33" s="348">
        <v>682</v>
      </c>
      <c r="AA33" s="345"/>
      <c r="AB33" s="346"/>
      <c r="AC33" s="346"/>
      <c r="AD33" s="346"/>
      <c r="AE33" s="347"/>
      <c r="AF33" s="347"/>
      <c r="AG33" s="347"/>
      <c r="AH33" s="348">
        <v>0</v>
      </c>
      <c r="AI33" s="346"/>
      <c r="AJ33" s="346"/>
      <c r="AK33" s="346"/>
      <c r="AL33" s="346"/>
      <c r="AM33" s="347"/>
      <c r="AN33" s="347"/>
      <c r="AO33" s="347"/>
      <c r="AP33" s="335">
        <v>0</v>
      </c>
      <c r="AQ33" s="346"/>
      <c r="AR33" s="346"/>
      <c r="AS33" s="346"/>
      <c r="AT33" s="346"/>
      <c r="AU33" s="347"/>
      <c r="AV33" s="347"/>
      <c r="AW33" s="347"/>
      <c r="AX33" s="335">
        <v>0</v>
      </c>
      <c r="AY33" s="346"/>
      <c r="AZ33" s="346"/>
      <c r="BA33" s="346"/>
      <c r="BB33" s="346"/>
      <c r="BC33" s="347"/>
      <c r="BD33" s="347"/>
      <c r="BE33" s="347"/>
      <c r="BF33" s="335">
        <v>0</v>
      </c>
      <c r="BG33" s="346"/>
      <c r="BH33" s="346"/>
      <c r="BI33" s="346"/>
      <c r="BJ33" s="346"/>
      <c r="BK33" s="347"/>
      <c r="BL33" s="347"/>
      <c r="BM33" s="347"/>
      <c r="BN33" s="335">
        <v>0</v>
      </c>
      <c r="BO33" s="346"/>
      <c r="BP33" s="346"/>
      <c r="BQ33" s="346"/>
      <c r="BR33" s="346"/>
      <c r="BS33" s="347"/>
      <c r="BT33" s="347"/>
      <c r="BU33" s="347"/>
      <c r="BV33" s="335">
        <v>0</v>
      </c>
      <c r="BW33" s="346"/>
      <c r="BX33" s="346"/>
      <c r="BY33" s="346"/>
      <c r="BZ33" s="346"/>
      <c r="CA33" s="347"/>
      <c r="CB33" s="347"/>
      <c r="CC33" s="347"/>
      <c r="CD33" s="335">
        <v>0</v>
      </c>
      <c r="CE33" s="346"/>
      <c r="CF33" s="346"/>
      <c r="CG33" s="346"/>
      <c r="CH33" s="346"/>
      <c r="CI33" s="347"/>
      <c r="CJ33" s="347"/>
      <c r="CK33" s="347"/>
      <c r="CL33" s="335">
        <v>0</v>
      </c>
      <c r="CM33" s="346"/>
      <c r="CN33" s="346"/>
      <c r="CO33" s="346"/>
      <c r="CP33" s="346"/>
      <c r="CQ33" s="347"/>
      <c r="CR33" s="347"/>
      <c r="CS33" s="347"/>
      <c r="CT33" s="335">
        <v>0</v>
      </c>
      <c r="CU33" s="346"/>
      <c r="CV33" s="346"/>
      <c r="CW33" s="346"/>
      <c r="CX33" s="346"/>
      <c r="CY33" s="347"/>
      <c r="CZ33" s="347"/>
      <c r="DA33" s="347"/>
      <c r="DB33" s="335">
        <v>0</v>
      </c>
      <c r="DC33" s="346"/>
      <c r="DD33" s="346"/>
      <c r="DE33" s="346"/>
      <c r="DF33" s="346"/>
      <c r="DG33" s="347"/>
      <c r="DH33" s="347"/>
      <c r="DI33" s="347"/>
      <c r="DJ33" s="335">
        <v>0</v>
      </c>
      <c r="DK33" s="346"/>
      <c r="DL33" s="346"/>
      <c r="DM33" s="346"/>
      <c r="DN33" s="346"/>
      <c r="DO33" s="347"/>
      <c r="DP33" s="347"/>
      <c r="DQ33" s="347"/>
      <c r="DR33" s="335">
        <v>0</v>
      </c>
      <c r="DS33" s="346"/>
      <c r="DT33" s="346"/>
      <c r="DU33" s="346"/>
      <c r="DV33" s="346"/>
      <c r="DW33" s="347"/>
      <c r="DX33" s="347"/>
      <c r="DY33" s="347"/>
      <c r="DZ33" s="335">
        <v>0</v>
      </c>
      <c r="EA33" s="346"/>
      <c r="EB33" s="346"/>
      <c r="EC33" s="346"/>
      <c r="ED33" s="346"/>
      <c r="EE33" s="347"/>
      <c r="EF33" s="347"/>
      <c r="EG33" s="347"/>
      <c r="EH33" s="335">
        <v>0</v>
      </c>
      <c r="EI33" s="346"/>
      <c r="EJ33" s="346"/>
      <c r="EK33" s="346"/>
      <c r="EL33" s="346"/>
      <c r="EM33" s="347"/>
      <c r="EN33" s="347"/>
      <c r="EO33" s="347"/>
      <c r="EP33" s="335">
        <v>0</v>
      </c>
      <c r="EQ33" s="346"/>
      <c r="ER33" s="346"/>
      <c r="ES33" s="346"/>
      <c r="ET33" s="346"/>
      <c r="EU33" s="347"/>
      <c r="EV33" s="347"/>
      <c r="EW33" s="347"/>
      <c r="EX33" s="335">
        <v>0</v>
      </c>
      <c r="EY33" s="346"/>
      <c r="EZ33" s="346"/>
      <c r="FA33" s="346"/>
      <c r="FB33" s="346"/>
      <c r="FC33" s="347"/>
      <c r="FD33" s="347"/>
      <c r="FE33" s="347"/>
      <c r="FF33" s="335">
        <v>0</v>
      </c>
      <c r="FG33" s="346"/>
      <c r="FH33" s="346"/>
      <c r="FI33" s="346"/>
      <c r="FJ33" s="346"/>
      <c r="FK33" s="347"/>
      <c r="FL33" s="347"/>
      <c r="FM33" s="347"/>
      <c r="FN33" s="335">
        <v>0</v>
      </c>
      <c r="FO33" s="336">
        <v>3581</v>
      </c>
      <c r="FP33" s="337">
        <v>0</v>
      </c>
      <c r="FQ33" s="338">
        <v>179</v>
      </c>
      <c r="FR33" s="338">
        <v>642</v>
      </c>
      <c r="FS33" s="339">
        <v>50</v>
      </c>
      <c r="FT33" s="338">
        <v>12</v>
      </c>
      <c r="FU33" s="340">
        <v>0</v>
      </c>
      <c r="FV33" s="340">
        <v>12</v>
      </c>
      <c r="FW33" s="340">
        <v>0</v>
      </c>
    </row>
    <row r="34" spans="1:179" x14ac:dyDescent="0.2">
      <c r="A34" s="262"/>
      <c r="B34" s="317">
        <v>31</v>
      </c>
      <c r="C34" s="318" t="s">
        <v>14</v>
      </c>
      <c r="D34" s="318" t="s">
        <v>36</v>
      </c>
      <c r="E34" s="342" t="s">
        <v>87</v>
      </c>
      <c r="F34" s="343" t="s">
        <v>119</v>
      </c>
      <c r="G34" s="344" t="s">
        <v>39</v>
      </c>
      <c r="H34" s="323">
        <v>151</v>
      </c>
      <c r="I34" s="324">
        <v>4</v>
      </c>
      <c r="J34" s="325">
        <v>604</v>
      </c>
      <c r="K34" s="326">
        <v>0</v>
      </c>
      <c r="L34" s="327">
        <v>167</v>
      </c>
      <c r="M34" s="327">
        <v>604</v>
      </c>
      <c r="N34" s="328">
        <v>100</v>
      </c>
      <c r="O34" s="329">
        <v>4</v>
      </c>
      <c r="P34" s="330">
        <v>0</v>
      </c>
      <c r="Q34" s="330">
        <v>0</v>
      </c>
      <c r="R34" s="330">
        <v>0</v>
      </c>
      <c r="S34" s="345"/>
      <c r="T34" s="346"/>
      <c r="U34" s="346"/>
      <c r="V34" s="346"/>
      <c r="W34" s="347"/>
      <c r="X34" s="347"/>
      <c r="Y34" s="347"/>
      <c r="Z34" s="348">
        <v>0</v>
      </c>
      <c r="AA34" s="345"/>
      <c r="AB34" s="346"/>
      <c r="AC34" s="346"/>
      <c r="AD34" s="346"/>
      <c r="AE34" s="347"/>
      <c r="AF34" s="347"/>
      <c r="AG34" s="347"/>
      <c r="AH34" s="348">
        <v>0</v>
      </c>
      <c r="AI34" s="346"/>
      <c r="AJ34" s="346"/>
      <c r="AK34" s="346"/>
      <c r="AL34" s="346"/>
      <c r="AM34" s="347"/>
      <c r="AN34" s="347"/>
      <c r="AO34" s="347"/>
      <c r="AP34" s="335">
        <v>0</v>
      </c>
      <c r="AQ34" s="346"/>
      <c r="AR34" s="346"/>
      <c r="AS34" s="346"/>
      <c r="AT34" s="346"/>
      <c r="AU34" s="347"/>
      <c r="AV34" s="347"/>
      <c r="AW34" s="347"/>
      <c r="AX34" s="335">
        <v>0</v>
      </c>
      <c r="AY34" s="346"/>
      <c r="AZ34" s="346"/>
      <c r="BA34" s="346"/>
      <c r="BB34" s="346"/>
      <c r="BC34" s="347"/>
      <c r="BD34" s="347"/>
      <c r="BE34" s="347"/>
      <c r="BF34" s="335">
        <v>0</v>
      </c>
      <c r="BG34" s="346"/>
      <c r="BH34" s="346"/>
      <c r="BI34" s="346"/>
      <c r="BJ34" s="346"/>
      <c r="BK34" s="347"/>
      <c r="BL34" s="347"/>
      <c r="BM34" s="347"/>
      <c r="BN34" s="335">
        <v>0</v>
      </c>
      <c r="BO34" s="346"/>
      <c r="BP34" s="346"/>
      <c r="BQ34" s="346"/>
      <c r="BR34" s="346"/>
      <c r="BS34" s="347"/>
      <c r="BT34" s="347"/>
      <c r="BU34" s="347"/>
      <c r="BV34" s="335">
        <v>0</v>
      </c>
      <c r="BW34" s="346"/>
      <c r="BX34" s="346"/>
      <c r="BY34" s="346"/>
      <c r="BZ34" s="346"/>
      <c r="CA34" s="347"/>
      <c r="CB34" s="347"/>
      <c r="CC34" s="347"/>
      <c r="CD34" s="335">
        <v>0</v>
      </c>
      <c r="CE34" s="346"/>
      <c r="CF34" s="346"/>
      <c r="CG34" s="346"/>
      <c r="CH34" s="346"/>
      <c r="CI34" s="347"/>
      <c r="CJ34" s="347"/>
      <c r="CK34" s="347"/>
      <c r="CL34" s="335">
        <v>0</v>
      </c>
      <c r="CM34" s="346"/>
      <c r="CN34" s="346"/>
      <c r="CO34" s="346"/>
      <c r="CP34" s="346"/>
      <c r="CQ34" s="347"/>
      <c r="CR34" s="347"/>
      <c r="CS34" s="347"/>
      <c r="CT34" s="335">
        <v>0</v>
      </c>
      <c r="CU34" s="346"/>
      <c r="CV34" s="346"/>
      <c r="CW34" s="346"/>
      <c r="CX34" s="346"/>
      <c r="CY34" s="347"/>
      <c r="CZ34" s="347"/>
      <c r="DA34" s="347"/>
      <c r="DB34" s="335">
        <v>0</v>
      </c>
      <c r="DC34" s="346"/>
      <c r="DD34" s="346"/>
      <c r="DE34" s="346"/>
      <c r="DF34" s="346"/>
      <c r="DG34" s="347"/>
      <c r="DH34" s="347"/>
      <c r="DI34" s="347"/>
      <c r="DJ34" s="335">
        <v>0</v>
      </c>
      <c r="DK34" s="346"/>
      <c r="DL34" s="346"/>
      <c r="DM34" s="346"/>
      <c r="DN34" s="346"/>
      <c r="DO34" s="347"/>
      <c r="DP34" s="347"/>
      <c r="DQ34" s="347"/>
      <c r="DR34" s="335">
        <v>0</v>
      </c>
      <c r="DS34" s="346"/>
      <c r="DT34" s="346"/>
      <c r="DU34" s="346"/>
      <c r="DV34" s="346"/>
      <c r="DW34" s="347"/>
      <c r="DX34" s="347"/>
      <c r="DY34" s="347"/>
      <c r="DZ34" s="335">
        <v>0</v>
      </c>
      <c r="EA34" s="346"/>
      <c r="EB34" s="346"/>
      <c r="EC34" s="346"/>
      <c r="ED34" s="346"/>
      <c r="EE34" s="347"/>
      <c r="EF34" s="347"/>
      <c r="EG34" s="347"/>
      <c r="EH34" s="335">
        <v>0</v>
      </c>
      <c r="EI34" s="346"/>
      <c r="EJ34" s="346"/>
      <c r="EK34" s="346"/>
      <c r="EL34" s="346"/>
      <c r="EM34" s="347"/>
      <c r="EN34" s="347"/>
      <c r="EO34" s="347"/>
      <c r="EP34" s="335">
        <v>0</v>
      </c>
      <c r="EQ34" s="346"/>
      <c r="ER34" s="346"/>
      <c r="ES34" s="346"/>
      <c r="ET34" s="346"/>
      <c r="EU34" s="347"/>
      <c r="EV34" s="347"/>
      <c r="EW34" s="347"/>
      <c r="EX34" s="335">
        <v>0</v>
      </c>
      <c r="EY34" s="346"/>
      <c r="EZ34" s="346"/>
      <c r="FA34" s="346"/>
      <c r="FB34" s="346"/>
      <c r="FC34" s="347"/>
      <c r="FD34" s="347"/>
      <c r="FE34" s="347"/>
      <c r="FF34" s="335">
        <v>0</v>
      </c>
      <c r="FG34" s="346"/>
      <c r="FH34" s="346"/>
      <c r="FI34" s="346"/>
      <c r="FJ34" s="346"/>
      <c r="FK34" s="347"/>
      <c r="FL34" s="347"/>
      <c r="FM34" s="347"/>
      <c r="FN34" s="335">
        <v>0</v>
      </c>
      <c r="FO34" s="336">
        <v>604</v>
      </c>
      <c r="FP34" s="337">
        <v>0</v>
      </c>
      <c r="FQ34" s="338">
        <v>167</v>
      </c>
      <c r="FR34" s="338">
        <v>604</v>
      </c>
      <c r="FS34" s="339">
        <v>100</v>
      </c>
      <c r="FT34" s="338">
        <v>4</v>
      </c>
      <c r="FU34" s="340">
        <v>0</v>
      </c>
      <c r="FV34" s="340">
        <v>0</v>
      </c>
      <c r="FW34" s="340">
        <v>0</v>
      </c>
    </row>
    <row r="35" spans="1:179" x14ac:dyDescent="0.2">
      <c r="A35" s="262"/>
      <c r="B35" s="317">
        <v>32</v>
      </c>
      <c r="C35" s="318" t="s">
        <v>14</v>
      </c>
      <c r="D35" s="318" t="s">
        <v>36</v>
      </c>
      <c r="E35" s="342" t="s">
        <v>87</v>
      </c>
      <c r="F35" s="343" t="s">
        <v>120</v>
      </c>
      <c r="G35" s="344" t="s">
        <v>41</v>
      </c>
      <c r="H35" s="323">
        <v>150.55000000000001</v>
      </c>
      <c r="I35" s="324">
        <v>60</v>
      </c>
      <c r="J35" s="325">
        <v>9033</v>
      </c>
      <c r="K35" s="326">
        <v>2</v>
      </c>
      <c r="L35" s="327">
        <v>202</v>
      </c>
      <c r="M35" s="327">
        <v>678</v>
      </c>
      <c r="N35" s="328">
        <v>53.333333333333336</v>
      </c>
      <c r="O35" s="329">
        <v>32</v>
      </c>
      <c r="P35" s="330">
        <v>0</v>
      </c>
      <c r="Q35" s="330">
        <v>28</v>
      </c>
      <c r="R35" s="330">
        <v>0</v>
      </c>
      <c r="S35" s="345">
        <v>162</v>
      </c>
      <c r="T35" s="346">
        <v>117</v>
      </c>
      <c r="U35" s="346">
        <v>156</v>
      </c>
      <c r="V35" s="346">
        <v>143</v>
      </c>
      <c r="W35" s="347">
        <v>2</v>
      </c>
      <c r="X35" s="347"/>
      <c r="Y35" s="347">
        <v>2</v>
      </c>
      <c r="Z35" s="348">
        <v>578</v>
      </c>
      <c r="AA35" s="345">
        <v>141</v>
      </c>
      <c r="AB35" s="346">
        <v>125</v>
      </c>
      <c r="AC35" s="346">
        <v>122</v>
      </c>
      <c r="AD35" s="346">
        <v>130</v>
      </c>
      <c r="AE35" s="347">
        <v>1</v>
      </c>
      <c r="AF35" s="347"/>
      <c r="AG35" s="347">
        <v>3</v>
      </c>
      <c r="AH35" s="348">
        <v>518</v>
      </c>
      <c r="AI35" s="346">
        <v>201</v>
      </c>
      <c r="AJ35" s="346">
        <v>155</v>
      </c>
      <c r="AK35" s="346">
        <v>167</v>
      </c>
      <c r="AL35" s="346">
        <v>110</v>
      </c>
      <c r="AM35" s="347">
        <v>2</v>
      </c>
      <c r="AN35" s="347"/>
      <c r="AO35" s="347">
        <v>2</v>
      </c>
      <c r="AP35" s="335">
        <v>633</v>
      </c>
      <c r="AQ35" s="346">
        <v>162</v>
      </c>
      <c r="AR35" s="346">
        <v>147</v>
      </c>
      <c r="AS35" s="346">
        <v>131</v>
      </c>
      <c r="AT35" s="346">
        <v>151</v>
      </c>
      <c r="AU35" s="347">
        <v>3</v>
      </c>
      <c r="AV35" s="347"/>
      <c r="AW35" s="347">
        <v>1</v>
      </c>
      <c r="AX35" s="335">
        <v>591</v>
      </c>
      <c r="AY35" s="346">
        <v>134</v>
      </c>
      <c r="AZ35" s="346">
        <v>125</v>
      </c>
      <c r="BA35" s="346">
        <v>114</v>
      </c>
      <c r="BB35" s="346">
        <v>148</v>
      </c>
      <c r="BC35" s="347">
        <v>2</v>
      </c>
      <c r="BD35" s="347"/>
      <c r="BE35" s="347">
        <v>2</v>
      </c>
      <c r="BF35" s="335">
        <v>521</v>
      </c>
      <c r="BG35" s="346"/>
      <c r="BH35" s="346"/>
      <c r="BI35" s="346"/>
      <c r="BJ35" s="346"/>
      <c r="BK35" s="347"/>
      <c r="BL35" s="347"/>
      <c r="BM35" s="347"/>
      <c r="BN35" s="335">
        <v>0</v>
      </c>
      <c r="BO35" s="346"/>
      <c r="BP35" s="346"/>
      <c r="BQ35" s="346"/>
      <c r="BR35" s="346"/>
      <c r="BS35" s="347"/>
      <c r="BT35" s="347"/>
      <c r="BU35" s="347"/>
      <c r="BV35" s="335">
        <v>0</v>
      </c>
      <c r="BW35" s="346"/>
      <c r="BX35" s="346"/>
      <c r="BY35" s="346"/>
      <c r="BZ35" s="346"/>
      <c r="CA35" s="347"/>
      <c r="CB35" s="347"/>
      <c r="CC35" s="347"/>
      <c r="CD35" s="335">
        <v>0</v>
      </c>
      <c r="CE35" s="346"/>
      <c r="CF35" s="346"/>
      <c r="CG35" s="346"/>
      <c r="CH35" s="346"/>
      <c r="CI35" s="347"/>
      <c r="CJ35" s="347"/>
      <c r="CK35" s="347"/>
      <c r="CL35" s="335">
        <v>0</v>
      </c>
      <c r="CM35" s="346"/>
      <c r="CN35" s="346"/>
      <c r="CO35" s="346"/>
      <c r="CP35" s="346"/>
      <c r="CQ35" s="347"/>
      <c r="CR35" s="347"/>
      <c r="CS35" s="347"/>
      <c r="CT35" s="335">
        <v>0</v>
      </c>
      <c r="CU35" s="346"/>
      <c r="CV35" s="346"/>
      <c r="CW35" s="346"/>
      <c r="CX35" s="346"/>
      <c r="CY35" s="347"/>
      <c r="CZ35" s="347"/>
      <c r="DA35" s="347"/>
      <c r="DB35" s="335">
        <v>0</v>
      </c>
      <c r="DC35" s="346"/>
      <c r="DD35" s="346"/>
      <c r="DE35" s="346"/>
      <c r="DF35" s="346"/>
      <c r="DG35" s="347"/>
      <c r="DH35" s="347"/>
      <c r="DI35" s="347"/>
      <c r="DJ35" s="335">
        <v>0</v>
      </c>
      <c r="DK35" s="346"/>
      <c r="DL35" s="346"/>
      <c r="DM35" s="346"/>
      <c r="DN35" s="346"/>
      <c r="DO35" s="347"/>
      <c r="DP35" s="347"/>
      <c r="DQ35" s="347"/>
      <c r="DR35" s="335">
        <v>0</v>
      </c>
      <c r="DS35" s="346"/>
      <c r="DT35" s="346"/>
      <c r="DU35" s="346"/>
      <c r="DV35" s="346"/>
      <c r="DW35" s="347"/>
      <c r="DX35" s="347"/>
      <c r="DY35" s="347"/>
      <c r="DZ35" s="335">
        <v>0</v>
      </c>
      <c r="EA35" s="346"/>
      <c r="EB35" s="346"/>
      <c r="EC35" s="346"/>
      <c r="ED35" s="346"/>
      <c r="EE35" s="347"/>
      <c r="EF35" s="347"/>
      <c r="EG35" s="347"/>
      <c r="EH35" s="335">
        <v>0</v>
      </c>
      <c r="EI35" s="346"/>
      <c r="EJ35" s="346"/>
      <c r="EK35" s="346"/>
      <c r="EL35" s="346"/>
      <c r="EM35" s="347"/>
      <c r="EN35" s="347"/>
      <c r="EO35" s="347"/>
      <c r="EP35" s="335">
        <v>0</v>
      </c>
      <c r="EQ35" s="346"/>
      <c r="ER35" s="346"/>
      <c r="ES35" s="346"/>
      <c r="ET35" s="346"/>
      <c r="EU35" s="347"/>
      <c r="EV35" s="347"/>
      <c r="EW35" s="347"/>
      <c r="EX35" s="335">
        <v>0</v>
      </c>
      <c r="EY35" s="346"/>
      <c r="EZ35" s="346"/>
      <c r="FA35" s="346"/>
      <c r="FB35" s="346"/>
      <c r="FC35" s="347"/>
      <c r="FD35" s="347"/>
      <c r="FE35" s="347"/>
      <c r="FF35" s="335">
        <v>0</v>
      </c>
      <c r="FG35" s="346"/>
      <c r="FH35" s="346"/>
      <c r="FI35" s="346"/>
      <c r="FJ35" s="346"/>
      <c r="FK35" s="347"/>
      <c r="FL35" s="347"/>
      <c r="FM35" s="347"/>
      <c r="FN35" s="335">
        <v>0</v>
      </c>
      <c r="FO35" s="336">
        <v>6192</v>
      </c>
      <c r="FP35" s="337">
        <v>1</v>
      </c>
      <c r="FQ35" s="338">
        <v>202</v>
      </c>
      <c r="FR35" s="338">
        <v>678</v>
      </c>
      <c r="FS35" s="339">
        <v>55.000000000000007</v>
      </c>
      <c r="FT35" s="338">
        <v>22</v>
      </c>
      <c r="FU35" s="340">
        <v>0</v>
      </c>
      <c r="FV35" s="340">
        <v>18</v>
      </c>
      <c r="FW35" s="340">
        <v>0</v>
      </c>
    </row>
    <row r="36" spans="1:179" x14ac:dyDescent="0.2">
      <c r="A36" s="262"/>
      <c r="B36" s="317">
        <v>33</v>
      </c>
      <c r="C36" s="318" t="s">
        <v>14</v>
      </c>
      <c r="D36" s="318" t="s">
        <v>23</v>
      </c>
      <c r="E36" s="342" t="s">
        <v>87</v>
      </c>
      <c r="F36" s="343" t="s">
        <v>121</v>
      </c>
      <c r="G36" s="344" t="s">
        <v>28</v>
      </c>
      <c r="H36" s="323">
        <v>150.125</v>
      </c>
      <c r="I36" s="324">
        <v>48</v>
      </c>
      <c r="J36" s="325">
        <v>7206</v>
      </c>
      <c r="K36" s="326">
        <v>2</v>
      </c>
      <c r="L36" s="327">
        <v>224</v>
      </c>
      <c r="M36" s="327">
        <v>693</v>
      </c>
      <c r="N36" s="328">
        <v>52.083333333333336</v>
      </c>
      <c r="O36" s="329">
        <v>25</v>
      </c>
      <c r="P36" s="330">
        <v>0</v>
      </c>
      <c r="Q36" s="330">
        <v>23</v>
      </c>
      <c r="R36" s="330">
        <v>0</v>
      </c>
      <c r="S36" s="345"/>
      <c r="T36" s="346"/>
      <c r="U36" s="346"/>
      <c r="V36" s="346"/>
      <c r="W36" s="347"/>
      <c r="X36" s="347"/>
      <c r="Y36" s="347"/>
      <c r="Z36" s="348">
        <v>0</v>
      </c>
      <c r="AA36" s="345">
        <v>141</v>
      </c>
      <c r="AB36" s="346">
        <v>149</v>
      </c>
      <c r="AC36" s="346">
        <v>124</v>
      </c>
      <c r="AD36" s="346">
        <v>141</v>
      </c>
      <c r="AE36" s="347">
        <v>0</v>
      </c>
      <c r="AF36" s="347"/>
      <c r="AG36" s="347">
        <v>4</v>
      </c>
      <c r="AH36" s="348">
        <v>555</v>
      </c>
      <c r="AI36" s="346"/>
      <c r="AJ36" s="346"/>
      <c r="AK36" s="346"/>
      <c r="AL36" s="346"/>
      <c r="AM36" s="347"/>
      <c r="AN36" s="347"/>
      <c r="AO36" s="347"/>
      <c r="AP36" s="335">
        <v>0</v>
      </c>
      <c r="AQ36" s="346">
        <v>120</v>
      </c>
      <c r="AR36" s="346">
        <v>164</v>
      </c>
      <c r="AS36" s="346">
        <v>143</v>
      </c>
      <c r="AT36" s="346">
        <v>164</v>
      </c>
      <c r="AU36" s="347">
        <v>1</v>
      </c>
      <c r="AV36" s="347"/>
      <c r="AW36" s="347">
        <v>3</v>
      </c>
      <c r="AX36" s="335">
        <v>591</v>
      </c>
      <c r="AY36" s="346"/>
      <c r="AZ36" s="346"/>
      <c r="BA36" s="346"/>
      <c r="BB36" s="346"/>
      <c r="BC36" s="347"/>
      <c r="BD36" s="347"/>
      <c r="BE36" s="347"/>
      <c r="BF36" s="335">
        <v>0</v>
      </c>
      <c r="BG36" s="346"/>
      <c r="BH36" s="346"/>
      <c r="BI36" s="346"/>
      <c r="BJ36" s="346"/>
      <c r="BK36" s="347"/>
      <c r="BL36" s="347"/>
      <c r="BM36" s="347"/>
      <c r="BN36" s="335">
        <v>0</v>
      </c>
      <c r="BO36" s="346"/>
      <c r="BP36" s="346"/>
      <c r="BQ36" s="346"/>
      <c r="BR36" s="346"/>
      <c r="BS36" s="347"/>
      <c r="BT36" s="347"/>
      <c r="BU36" s="347"/>
      <c r="BV36" s="335">
        <v>0</v>
      </c>
      <c r="BW36" s="346"/>
      <c r="BX36" s="346"/>
      <c r="BY36" s="346"/>
      <c r="BZ36" s="346"/>
      <c r="CA36" s="347"/>
      <c r="CB36" s="347"/>
      <c r="CC36" s="347"/>
      <c r="CD36" s="335">
        <v>0</v>
      </c>
      <c r="CE36" s="346"/>
      <c r="CF36" s="346"/>
      <c r="CG36" s="346"/>
      <c r="CH36" s="346"/>
      <c r="CI36" s="347"/>
      <c r="CJ36" s="347"/>
      <c r="CK36" s="347"/>
      <c r="CL36" s="335">
        <v>0</v>
      </c>
      <c r="CM36" s="346"/>
      <c r="CN36" s="346"/>
      <c r="CO36" s="346"/>
      <c r="CP36" s="346"/>
      <c r="CQ36" s="347"/>
      <c r="CR36" s="347"/>
      <c r="CS36" s="347"/>
      <c r="CT36" s="335">
        <v>0</v>
      </c>
      <c r="CU36" s="346"/>
      <c r="CV36" s="346"/>
      <c r="CW36" s="346"/>
      <c r="CX36" s="346"/>
      <c r="CY36" s="347"/>
      <c r="CZ36" s="347"/>
      <c r="DA36" s="347"/>
      <c r="DB36" s="335">
        <v>0</v>
      </c>
      <c r="DC36" s="346"/>
      <c r="DD36" s="346"/>
      <c r="DE36" s="346"/>
      <c r="DF36" s="346"/>
      <c r="DG36" s="347"/>
      <c r="DH36" s="347"/>
      <c r="DI36" s="347"/>
      <c r="DJ36" s="335">
        <v>0</v>
      </c>
      <c r="DK36" s="346"/>
      <c r="DL36" s="346"/>
      <c r="DM36" s="346"/>
      <c r="DN36" s="346"/>
      <c r="DO36" s="347"/>
      <c r="DP36" s="347"/>
      <c r="DQ36" s="347"/>
      <c r="DR36" s="335">
        <v>0</v>
      </c>
      <c r="DS36" s="346"/>
      <c r="DT36" s="346"/>
      <c r="DU36" s="346"/>
      <c r="DV36" s="346"/>
      <c r="DW36" s="347"/>
      <c r="DX36" s="347"/>
      <c r="DY36" s="347"/>
      <c r="DZ36" s="335">
        <v>0</v>
      </c>
      <c r="EA36" s="346"/>
      <c r="EB36" s="346"/>
      <c r="EC36" s="346"/>
      <c r="ED36" s="346"/>
      <c r="EE36" s="347"/>
      <c r="EF36" s="347"/>
      <c r="EG36" s="347"/>
      <c r="EH36" s="335">
        <v>0</v>
      </c>
      <c r="EI36" s="346"/>
      <c r="EJ36" s="346"/>
      <c r="EK36" s="346"/>
      <c r="EL36" s="346"/>
      <c r="EM36" s="347"/>
      <c r="EN36" s="347"/>
      <c r="EO36" s="347"/>
      <c r="EP36" s="335">
        <v>0</v>
      </c>
      <c r="EQ36" s="346"/>
      <c r="ER36" s="346"/>
      <c r="ES36" s="346"/>
      <c r="ET36" s="346"/>
      <c r="EU36" s="347"/>
      <c r="EV36" s="347"/>
      <c r="EW36" s="347"/>
      <c r="EX36" s="335">
        <v>0</v>
      </c>
      <c r="EY36" s="346"/>
      <c r="EZ36" s="346"/>
      <c r="FA36" s="346"/>
      <c r="FB36" s="346"/>
      <c r="FC36" s="347"/>
      <c r="FD36" s="347"/>
      <c r="FE36" s="347"/>
      <c r="FF36" s="335">
        <v>0</v>
      </c>
      <c r="FG36" s="346"/>
      <c r="FH36" s="346"/>
      <c r="FI36" s="346"/>
      <c r="FJ36" s="346"/>
      <c r="FK36" s="347"/>
      <c r="FL36" s="347"/>
      <c r="FM36" s="347"/>
      <c r="FN36" s="335">
        <v>0</v>
      </c>
      <c r="FO36" s="336">
        <v>6060</v>
      </c>
      <c r="FP36" s="337">
        <v>2</v>
      </c>
      <c r="FQ36" s="338">
        <v>224</v>
      </c>
      <c r="FR36" s="338">
        <v>693</v>
      </c>
      <c r="FS36" s="339">
        <v>60</v>
      </c>
      <c r="FT36" s="338">
        <v>24</v>
      </c>
      <c r="FU36" s="340">
        <v>0</v>
      </c>
      <c r="FV36" s="340">
        <v>16</v>
      </c>
      <c r="FW36" s="340">
        <v>0</v>
      </c>
    </row>
    <row r="37" spans="1:179" x14ac:dyDescent="0.2">
      <c r="A37" s="262"/>
      <c r="B37" s="317">
        <v>34</v>
      </c>
      <c r="C37" s="349" t="s">
        <v>14</v>
      </c>
      <c r="D37" s="318" t="s">
        <v>23</v>
      </c>
      <c r="E37" s="342" t="s">
        <v>87</v>
      </c>
      <c r="F37" s="343" t="s">
        <v>122</v>
      </c>
      <c r="G37" s="344" t="s">
        <v>34</v>
      </c>
      <c r="H37" s="323">
        <v>149.92857142857142</v>
      </c>
      <c r="I37" s="324">
        <v>56</v>
      </c>
      <c r="J37" s="325">
        <v>8396</v>
      </c>
      <c r="K37" s="326">
        <v>0</v>
      </c>
      <c r="L37" s="327">
        <v>196</v>
      </c>
      <c r="M37" s="327">
        <v>659</v>
      </c>
      <c r="N37" s="328">
        <v>44.642857142857146</v>
      </c>
      <c r="O37" s="329">
        <v>25</v>
      </c>
      <c r="P37" s="330">
        <v>1</v>
      </c>
      <c r="Q37" s="330">
        <v>30</v>
      </c>
      <c r="R37" s="330">
        <v>0</v>
      </c>
      <c r="S37" s="345">
        <v>103</v>
      </c>
      <c r="T37" s="346">
        <v>162</v>
      </c>
      <c r="U37" s="346">
        <v>160</v>
      </c>
      <c r="V37" s="346">
        <v>136</v>
      </c>
      <c r="W37" s="347">
        <v>1</v>
      </c>
      <c r="X37" s="347"/>
      <c r="Y37" s="347">
        <v>3</v>
      </c>
      <c r="Z37" s="348">
        <v>561</v>
      </c>
      <c r="AA37" s="345">
        <v>165</v>
      </c>
      <c r="AB37" s="346">
        <v>138</v>
      </c>
      <c r="AC37" s="346">
        <v>120</v>
      </c>
      <c r="AD37" s="346">
        <v>128</v>
      </c>
      <c r="AE37" s="347">
        <v>1</v>
      </c>
      <c r="AF37" s="347"/>
      <c r="AG37" s="347">
        <v>3</v>
      </c>
      <c r="AH37" s="348">
        <v>551</v>
      </c>
      <c r="AI37" s="346">
        <v>146</v>
      </c>
      <c r="AJ37" s="346">
        <v>150</v>
      </c>
      <c r="AK37" s="346">
        <v>142</v>
      </c>
      <c r="AL37" s="346">
        <v>164</v>
      </c>
      <c r="AM37" s="347">
        <v>1</v>
      </c>
      <c r="AN37" s="347"/>
      <c r="AO37" s="347">
        <v>3</v>
      </c>
      <c r="AP37" s="335">
        <v>602</v>
      </c>
      <c r="AQ37" s="346"/>
      <c r="AR37" s="346"/>
      <c r="AS37" s="346"/>
      <c r="AT37" s="346"/>
      <c r="AU37" s="347"/>
      <c r="AV37" s="347"/>
      <c r="AW37" s="347"/>
      <c r="AX37" s="335">
        <v>0</v>
      </c>
      <c r="AY37" s="346">
        <v>166</v>
      </c>
      <c r="AZ37" s="346">
        <v>150</v>
      </c>
      <c r="BA37" s="346">
        <v>147</v>
      </c>
      <c r="BB37" s="346">
        <v>196</v>
      </c>
      <c r="BC37" s="347">
        <v>2</v>
      </c>
      <c r="BD37" s="347"/>
      <c r="BE37" s="347">
        <v>2</v>
      </c>
      <c r="BF37" s="335">
        <v>659</v>
      </c>
      <c r="BG37" s="346"/>
      <c r="BH37" s="346"/>
      <c r="BI37" s="346"/>
      <c r="BJ37" s="346"/>
      <c r="BK37" s="347"/>
      <c r="BL37" s="347"/>
      <c r="BM37" s="347"/>
      <c r="BN37" s="335">
        <v>0</v>
      </c>
      <c r="BO37" s="346"/>
      <c r="BP37" s="346"/>
      <c r="BQ37" s="346"/>
      <c r="BR37" s="346"/>
      <c r="BS37" s="347"/>
      <c r="BT37" s="347"/>
      <c r="BU37" s="347"/>
      <c r="BV37" s="335">
        <v>0</v>
      </c>
      <c r="BW37" s="346"/>
      <c r="BX37" s="346"/>
      <c r="BY37" s="346"/>
      <c r="BZ37" s="346"/>
      <c r="CA37" s="347"/>
      <c r="CB37" s="347"/>
      <c r="CC37" s="347"/>
      <c r="CD37" s="335">
        <v>0</v>
      </c>
      <c r="CE37" s="346"/>
      <c r="CF37" s="346"/>
      <c r="CG37" s="346"/>
      <c r="CH37" s="346"/>
      <c r="CI37" s="347"/>
      <c r="CJ37" s="347"/>
      <c r="CK37" s="347"/>
      <c r="CL37" s="335">
        <v>0</v>
      </c>
      <c r="CM37" s="346"/>
      <c r="CN37" s="346"/>
      <c r="CO37" s="346"/>
      <c r="CP37" s="346"/>
      <c r="CQ37" s="347"/>
      <c r="CR37" s="347"/>
      <c r="CS37" s="347"/>
      <c r="CT37" s="335">
        <v>0</v>
      </c>
      <c r="CU37" s="346"/>
      <c r="CV37" s="346"/>
      <c r="CW37" s="346"/>
      <c r="CX37" s="346"/>
      <c r="CY37" s="347"/>
      <c r="CZ37" s="347"/>
      <c r="DA37" s="347"/>
      <c r="DB37" s="335">
        <v>0</v>
      </c>
      <c r="DC37" s="346"/>
      <c r="DD37" s="346"/>
      <c r="DE37" s="346"/>
      <c r="DF37" s="346"/>
      <c r="DG37" s="347"/>
      <c r="DH37" s="347"/>
      <c r="DI37" s="347"/>
      <c r="DJ37" s="335">
        <v>0</v>
      </c>
      <c r="DK37" s="346"/>
      <c r="DL37" s="346"/>
      <c r="DM37" s="346"/>
      <c r="DN37" s="346"/>
      <c r="DO37" s="347"/>
      <c r="DP37" s="347"/>
      <c r="DQ37" s="347"/>
      <c r="DR37" s="335">
        <v>0</v>
      </c>
      <c r="DS37" s="346"/>
      <c r="DT37" s="346"/>
      <c r="DU37" s="346"/>
      <c r="DV37" s="346"/>
      <c r="DW37" s="347"/>
      <c r="DX37" s="347"/>
      <c r="DY37" s="347"/>
      <c r="DZ37" s="335">
        <v>0</v>
      </c>
      <c r="EA37" s="346"/>
      <c r="EB37" s="346"/>
      <c r="EC37" s="346"/>
      <c r="ED37" s="346"/>
      <c r="EE37" s="347"/>
      <c r="EF37" s="347"/>
      <c r="EG37" s="347"/>
      <c r="EH37" s="335">
        <v>0</v>
      </c>
      <c r="EI37" s="346"/>
      <c r="EJ37" s="346"/>
      <c r="EK37" s="346"/>
      <c r="EL37" s="346"/>
      <c r="EM37" s="347"/>
      <c r="EN37" s="347"/>
      <c r="EO37" s="347"/>
      <c r="EP37" s="335">
        <v>0</v>
      </c>
      <c r="EQ37" s="346"/>
      <c r="ER37" s="346"/>
      <c r="ES37" s="346"/>
      <c r="ET37" s="346"/>
      <c r="EU37" s="347"/>
      <c r="EV37" s="347"/>
      <c r="EW37" s="347"/>
      <c r="EX37" s="335">
        <v>0</v>
      </c>
      <c r="EY37" s="346"/>
      <c r="EZ37" s="346"/>
      <c r="FA37" s="346"/>
      <c r="FB37" s="346"/>
      <c r="FC37" s="347"/>
      <c r="FD37" s="347"/>
      <c r="FE37" s="347"/>
      <c r="FF37" s="335">
        <v>0</v>
      </c>
      <c r="FG37" s="346"/>
      <c r="FH37" s="346"/>
      <c r="FI37" s="346"/>
      <c r="FJ37" s="346"/>
      <c r="FK37" s="347"/>
      <c r="FL37" s="347"/>
      <c r="FM37" s="347"/>
      <c r="FN37" s="335">
        <v>0</v>
      </c>
      <c r="FO37" s="336">
        <v>6023</v>
      </c>
      <c r="FP37" s="337">
        <v>0</v>
      </c>
      <c r="FQ37" s="338">
        <v>191</v>
      </c>
      <c r="FR37" s="338">
        <v>644</v>
      </c>
      <c r="FS37" s="339">
        <v>50</v>
      </c>
      <c r="FT37" s="338">
        <v>20</v>
      </c>
      <c r="FU37" s="340">
        <v>1</v>
      </c>
      <c r="FV37" s="340">
        <v>19</v>
      </c>
      <c r="FW37" s="340">
        <v>0</v>
      </c>
    </row>
    <row r="38" spans="1:179" x14ac:dyDescent="0.2">
      <c r="A38" s="262"/>
      <c r="B38" s="317">
        <v>35</v>
      </c>
      <c r="C38" s="349" t="s">
        <v>20</v>
      </c>
      <c r="D38" s="318" t="s">
        <v>36</v>
      </c>
      <c r="E38" s="342" t="s">
        <v>87</v>
      </c>
      <c r="F38" s="343" t="s">
        <v>123</v>
      </c>
      <c r="G38" s="344" t="s">
        <v>42</v>
      </c>
      <c r="H38" s="323">
        <v>148</v>
      </c>
      <c r="I38" s="324">
        <v>34</v>
      </c>
      <c r="J38" s="325">
        <v>5032</v>
      </c>
      <c r="K38" s="326">
        <v>0</v>
      </c>
      <c r="L38" s="327">
        <v>192</v>
      </c>
      <c r="M38" s="327">
        <v>612</v>
      </c>
      <c r="N38" s="328">
        <v>41.17647058823529</v>
      </c>
      <c r="O38" s="329">
        <v>14</v>
      </c>
      <c r="P38" s="330">
        <v>0</v>
      </c>
      <c r="Q38" s="330">
        <v>20</v>
      </c>
      <c r="R38" s="330">
        <v>0</v>
      </c>
      <c r="S38" s="345">
        <v>113</v>
      </c>
      <c r="T38" s="346">
        <v>178</v>
      </c>
      <c r="U38" s="346"/>
      <c r="V38" s="346"/>
      <c r="W38" s="347">
        <v>1</v>
      </c>
      <c r="X38" s="347">
        <v>0</v>
      </c>
      <c r="Y38" s="347">
        <v>1</v>
      </c>
      <c r="Z38" s="348">
        <v>291</v>
      </c>
      <c r="AA38" s="345">
        <v>148</v>
      </c>
      <c r="AB38" s="346">
        <v>102</v>
      </c>
      <c r="AC38" s="346"/>
      <c r="AD38" s="346"/>
      <c r="AE38" s="347"/>
      <c r="AF38" s="347"/>
      <c r="AG38" s="347"/>
      <c r="AH38" s="348">
        <v>250</v>
      </c>
      <c r="AI38" s="346">
        <v>99</v>
      </c>
      <c r="AJ38" s="346">
        <v>163</v>
      </c>
      <c r="AK38" s="346"/>
      <c r="AL38" s="346"/>
      <c r="AM38" s="347">
        <v>1</v>
      </c>
      <c r="AN38" s="347"/>
      <c r="AO38" s="347">
        <v>1</v>
      </c>
      <c r="AP38" s="335">
        <v>262</v>
      </c>
      <c r="AQ38" s="346">
        <v>147</v>
      </c>
      <c r="AR38" s="346">
        <v>152</v>
      </c>
      <c r="AS38" s="346"/>
      <c r="AT38" s="346"/>
      <c r="AU38" s="347">
        <v>1</v>
      </c>
      <c r="AV38" s="347"/>
      <c r="AW38" s="347">
        <v>1</v>
      </c>
      <c r="AX38" s="335">
        <v>299</v>
      </c>
      <c r="AY38" s="346">
        <v>115</v>
      </c>
      <c r="AZ38" s="346">
        <v>155</v>
      </c>
      <c r="BA38" s="346"/>
      <c r="BB38" s="346"/>
      <c r="BC38" s="347">
        <v>0</v>
      </c>
      <c r="BD38" s="347"/>
      <c r="BE38" s="347">
        <v>2</v>
      </c>
      <c r="BF38" s="335">
        <v>270</v>
      </c>
      <c r="BG38" s="346"/>
      <c r="BH38" s="346"/>
      <c r="BI38" s="346"/>
      <c r="BJ38" s="346"/>
      <c r="BK38" s="347"/>
      <c r="BL38" s="347"/>
      <c r="BM38" s="347"/>
      <c r="BN38" s="335">
        <v>0</v>
      </c>
      <c r="BO38" s="346"/>
      <c r="BP38" s="346"/>
      <c r="BQ38" s="346"/>
      <c r="BR38" s="346"/>
      <c r="BS38" s="347"/>
      <c r="BT38" s="347"/>
      <c r="BU38" s="347"/>
      <c r="BV38" s="335">
        <v>0</v>
      </c>
      <c r="BW38" s="346"/>
      <c r="BX38" s="346"/>
      <c r="BY38" s="346"/>
      <c r="BZ38" s="346"/>
      <c r="CA38" s="347"/>
      <c r="CB38" s="347"/>
      <c r="CC38" s="347"/>
      <c r="CD38" s="335">
        <v>0</v>
      </c>
      <c r="CE38" s="346"/>
      <c r="CF38" s="346"/>
      <c r="CG38" s="346"/>
      <c r="CH38" s="346"/>
      <c r="CI38" s="347"/>
      <c r="CJ38" s="347"/>
      <c r="CK38" s="347"/>
      <c r="CL38" s="335">
        <v>0</v>
      </c>
      <c r="CM38" s="346"/>
      <c r="CN38" s="346"/>
      <c r="CO38" s="346"/>
      <c r="CP38" s="346"/>
      <c r="CQ38" s="347"/>
      <c r="CR38" s="347"/>
      <c r="CS38" s="347"/>
      <c r="CT38" s="335">
        <v>0</v>
      </c>
      <c r="CU38" s="346"/>
      <c r="CV38" s="346"/>
      <c r="CW38" s="346"/>
      <c r="CX38" s="346"/>
      <c r="CY38" s="347"/>
      <c r="CZ38" s="347"/>
      <c r="DA38" s="347"/>
      <c r="DB38" s="335">
        <v>0</v>
      </c>
      <c r="DC38" s="346"/>
      <c r="DD38" s="346"/>
      <c r="DE38" s="346"/>
      <c r="DF38" s="346"/>
      <c r="DG38" s="347"/>
      <c r="DH38" s="347"/>
      <c r="DI38" s="347"/>
      <c r="DJ38" s="335">
        <v>0</v>
      </c>
      <c r="DK38" s="346"/>
      <c r="DL38" s="346"/>
      <c r="DM38" s="346"/>
      <c r="DN38" s="346"/>
      <c r="DO38" s="347"/>
      <c r="DP38" s="347"/>
      <c r="DQ38" s="347"/>
      <c r="DR38" s="335">
        <v>0</v>
      </c>
      <c r="DS38" s="346"/>
      <c r="DT38" s="346"/>
      <c r="DU38" s="346"/>
      <c r="DV38" s="346"/>
      <c r="DW38" s="347"/>
      <c r="DX38" s="347"/>
      <c r="DY38" s="347"/>
      <c r="DZ38" s="335">
        <v>0</v>
      </c>
      <c r="EA38" s="346"/>
      <c r="EB38" s="346"/>
      <c r="EC38" s="346"/>
      <c r="ED38" s="346"/>
      <c r="EE38" s="347"/>
      <c r="EF38" s="347"/>
      <c r="EG38" s="347"/>
      <c r="EH38" s="335">
        <v>0</v>
      </c>
      <c r="EI38" s="346"/>
      <c r="EJ38" s="346"/>
      <c r="EK38" s="346"/>
      <c r="EL38" s="346"/>
      <c r="EM38" s="347"/>
      <c r="EN38" s="347"/>
      <c r="EO38" s="347"/>
      <c r="EP38" s="335">
        <v>0</v>
      </c>
      <c r="EQ38" s="346"/>
      <c r="ER38" s="346"/>
      <c r="ES38" s="346"/>
      <c r="ET38" s="346"/>
      <c r="EU38" s="347"/>
      <c r="EV38" s="347"/>
      <c r="EW38" s="347"/>
      <c r="EX38" s="335">
        <v>0</v>
      </c>
      <c r="EY38" s="346"/>
      <c r="EZ38" s="346"/>
      <c r="FA38" s="346"/>
      <c r="FB38" s="346"/>
      <c r="FC38" s="347"/>
      <c r="FD38" s="347"/>
      <c r="FE38" s="347"/>
      <c r="FF38" s="335">
        <v>0</v>
      </c>
      <c r="FG38" s="346"/>
      <c r="FH38" s="346"/>
      <c r="FI38" s="346"/>
      <c r="FJ38" s="346"/>
      <c r="FK38" s="347"/>
      <c r="FL38" s="347"/>
      <c r="FM38" s="347"/>
      <c r="FN38" s="335">
        <v>0</v>
      </c>
      <c r="FO38" s="336">
        <v>3660</v>
      </c>
      <c r="FP38" s="337">
        <v>0</v>
      </c>
      <c r="FQ38" s="338">
        <v>192</v>
      </c>
      <c r="FR38" s="338">
        <v>612</v>
      </c>
      <c r="FS38" s="339">
        <v>42.307692307692307</v>
      </c>
      <c r="FT38" s="338">
        <v>11</v>
      </c>
      <c r="FU38" s="340">
        <v>0</v>
      </c>
      <c r="FV38" s="340">
        <v>15</v>
      </c>
      <c r="FW38" s="340">
        <v>0</v>
      </c>
    </row>
    <row r="39" spans="1:179" x14ac:dyDescent="0.2">
      <c r="A39" s="262"/>
      <c r="B39" s="317">
        <v>36</v>
      </c>
      <c r="C39" s="349" t="s">
        <v>20</v>
      </c>
      <c r="D39" s="318" t="s">
        <v>36</v>
      </c>
      <c r="E39" s="342" t="s">
        <v>87</v>
      </c>
      <c r="F39" s="343" t="s">
        <v>124</v>
      </c>
      <c r="G39" s="344" t="s">
        <v>42</v>
      </c>
      <c r="H39" s="323">
        <v>147.38636363636363</v>
      </c>
      <c r="I39" s="324">
        <v>44</v>
      </c>
      <c r="J39" s="325">
        <v>6485</v>
      </c>
      <c r="K39" s="326">
        <v>1</v>
      </c>
      <c r="L39" s="327">
        <v>203</v>
      </c>
      <c r="M39" s="327">
        <v>673</v>
      </c>
      <c r="N39" s="328">
        <v>47.727272727272727</v>
      </c>
      <c r="O39" s="329">
        <v>21</v>
      </c>
      <c r="P39" s="330">
        <v>0</v>
      </c>
      <c r="Q39" s="330">
        <v>23</v>
      </c>
      <c r="R39" s="330">
        <v>0</v>
      </c>
      <c r="S39" s="345">
        <v>116</v>
      </c>
      <c r="T39" s="346">
        <v>162</v>
      </c>
      <c r="U39" s="346"/>
      <c r="V39" s="346"/>
      <c r="W39" s="347">
        <v>1</v>
      </c>
      <c r="X39" s="347"/>
      <c r="Y39" s="347">
        <v>1</v>
      </c>
      <c r="Z39" s="348">
        <v>278</v>
      </c>
      <c r="AA39" s="345">
        <v>132</v>
      </c>
      <c r="AB39" s="346">
        <v>168</v>
      </c>
      <c r="AC39" s="346">
        <v>136</v>
      </c>
      <c r="AD39" s="346">
        <v>147</v>
      </c>
      <c r="AE39" s="347">
        <v>3</v>
      </c>
      <c r="AF39" s="347"/>
      <c r="AG39" s="347">
        <v>1</v>
      </c>
      <c r="AH39" s="348">
        <v>583</v>
      </c>
      <c r="AI39" s="346">
        <v>167</v>
      </c>
      <c r="AJ39" s="346">
        <v>179</v>
      </c>
      <c r="AK39" s="346">
        <v>184</v>
      </c>
      <c r="AL39" s="346">
        <v>143</v>
      </c>
      <c r="AM39" s="347">
        <v>4</v>
      </c>
      <c r="AN39" s="347"/>
      <c r="AO39" s="347">
        <v>0</v>
      </c>
      <c r="AP39" s="335">
        <v>673</v>
      </c>
      <c r="AQ39" s="346">
        <v>136</v>
      </c>
      <c r="AR39" s="346">
        <v>145</v>
      </c>
      <c r="AS39" s="346"/>
      <c r="AT39" s="346"/>
      <c r="AU39" s="347">
        <v>1</v>
      </c>
      <c r="AV39" s="347"/>
      <c r="AW39" s="347">
        <v>1</v>
      </c>
      <c r="AX39" s="335">
        <v>281</v>
      </c>
      <c r="AY39" s="346">
        <v>133</v>
      </c>
      <c r="AZ39" s="346">
        <v>144</v>
      </c>
      <c r="BA39" s="346">
        <v>101</v>
      </c>
      <c r="BB39" s="346">
        <v>113</v>
      </c>
      <c r="BC39" s="347">
        <v>0</v>
      </c>
      <c r="BD39" s="347"/>
      <c r="BE39" s="347">
        <v>4</v>
      </c>
      <c r="BF39" s="335">
        <v>491</v>
      </c>
      <c r="BG39" s="346"/>
      <c r="BH39" s="346"/>
      <c r="BI39" s="346"/>
      <c r="BJ39" s="346"/>
      <c r="BK39" s="347"/>
      <c r="BL39" s="347"/>
      <c r="BM39" s="347"/>
      <c r="BN39" s="335">
        <v>0</v>
      </c>
      <c r="BO39" s="346"/>
      <c r="BP39" s="346"/>
      <c r="BQ39" s="346"/>
      <c r="BR39" s="346"/>
      <c r="BS39" s="347"/>
      <c r="BT39" s="347"/>
      <c r="BU39" s="347"/>
      <c r="BV39" s="335">
        <v>0</v>
      </c>
      <c r="BW39" s="346"/>
      <c r="BX39" s="346"/>
      <c r="BY39" s="346"/>
      <c r="BZ39" s="346"/>
      <c r="CA39" s="347"/>
      <c r="CB39" s="347"/>
      <c r="CC39" s="347"/>
      <c r="CD39" s="335">
        <v>0</v>
      </c>
      <c r="CE39" s="346"/>
      <c r="CF39" s="346"/>
      <c r="CG39" s="346"/>
      <c r="CH39" s="346"/>
      <c r="CI39" s="347"/>
      <c r="CJ39" s="347"/>
      <c r="CK39" s="347"/>
      <c r="CL39" s="335">
        <v>0</v>
      </c>
      <c r="CM39" s="346"/>
      <c r="CN39" s="346"/>
      <c r="CO39" s="346"/>
      <c r="CP39" s="346"/>
      <c r="CQ39" s="347"/>
      <c r="CR39" s="347"/>
      <c r="CS39" s="347"/>
      <c r="CT39" s="335">
        <v>0</v>
      </c>
      <c r="CU39" s="346"/>
      <c r="CV39" s="346"/>
      <c r="CW39" s="346"/>
      <c r="CX39" s="346"/>
      <c r="CY39" s="347"/>
      <c r="CZ39" s="347"/>
      <c r="DA39" s="347"/>
      <c r="DB39" s="335">
        <v>0</v>
      </c>
      <c r="DC39" s="346"/>
      <c r="DD39" s="346"/>
      <c r="DE39" s="346"/>
      <c r="DF39" s="346"/>
      <c r="DG39" s="347"/>
      <c r="DH39" s="347"/>
      <c r="DI39" s="347"/>
      <c r="DJ39" s="335">
        <v>0</v>
      </c>
      <c r="DK39" s="346"/>
      <c r="DL39" s="346"/>
      <c r="DM39" s="346"/>
      <c r="DN39" s="346"/>
      <c r="DO39" s="347"/>
      <c r="DP39" s="347"/>
      <c r="DQ39" s="347"/>
      <c r="DR39" s="335">
        <v>0</v>
      </c>
      <c r="DS39" s="346"/>
      <c r="DT39" s="346"/>
      <c r="DU39" s="346"/>
      <c r="DV39" s="346"/>
      <c r="DW39" s="347"/>
      <c r="DX39" s="347"/>
      <c r="DY39" s="347"/>
      <c r="DZ39" s="335">
        <v>0</v>
      </c>
      <c r="EA39" s="346"/>
      <c r="EB39" s="346"/>
      <c r="EC39" s="346"/>
      <c r="ED39" s="346"/>
      <c r="EE39" s="347"/>
      <c r="EF39" s="347"/>
      <c r="EG39" s="347"/>
      <c r="EH39" s="335">
        <v>0</v>
      </c>
      <c r="EI39" s="346"/>
      <c r="EJ39" s="346"/>
      <c r="EK39" s="346"/>
      <c r="EL39" s="346"/>
      <c r="EM39" s="347"/>
      <c r="EN39" s="347"/>
      <c r="EO39" s="347"/>
      <c r="EP39" s="335">
        <v>0</v>
      </c>
      <c r="EQ39" s="346"/>
      <c r="ER39" s="346"/>
      <c r="ES39" s="346"/>
      <c r="ET39" s="346"/>
      <c r="EU39" s="347"/>
      <c r="EV39" s="347"/>
      <c r="EW39" s="347"/>
      <c r="EX39" s="335">
        <v>0</v>
      </c>
      <c r="EY39" s="346"/>
      <c r="EZ39" s="346"/>
      <c r="FA39" s="346"/>
      <c r="FB39" s="346"/>
      <c r="FC39" s="347"/>
      <c r="FD39" s="347"/>
      <c r="FE39" s="347"/>
      <c r="FF39" s="335">
        <v>0</v>
      </c>
      <c r="FG39" s="346"/>
      <c r="FH39" s="346"/>
      <c r="FI39" s="346"/>
      <c r="FJ39" s="346"/>
      <c r="FK39" s="347"/>
      <c r="FL39" s="347"/>
      <c r="FM39" s="347"/>
      <c r="FN39" s="335">
        <v>0</v>
      </c>
      <c r="FO39" s="336">
        <v>4179</v>
      </c>
      <c r="FP39" s="337">
        <v>1</v>
      </c>
      <c r="FQ39" s="338">
        <v>203</v>
      </c>
      <c r="FR39" s="338">
        <v>646</v>
      </c>
      <c r="FS39" s="339">
        <v>42.857142857142854</v>
      </c>
      <c r="FT39" s="338">
        <v>12</v>
      </c>
      <c r="FU39" s="340">
        <v>0</v>
      </c>
      <c r="FV39" s="340">
        <v>16</v>
      </c>
      <c r="FW39" s="340">
        <v>0</v>
      </c>
    </row>
    <row r="40" spans="1:179" x14ac:dyDescent="0.2">
      <c r="A40" s="262"/>
      <c r="B40" s="317">
        <v>37</v>
      </c>
      <c r="C40" s="349" t="s">
        <v>20</v>
      </c>
      <c r="D40" s="318" t="s">
        <v>36</v>
      </c>
      <c r="E40" s="342" t="s">
        <v>87</v>
      </c>
      <c r="F40" s="343" t="s">
        <v>125</v>
      </c>
      <c r="G40" s="344" t="s">
        <v>40</v>
      </c>
      <c r="H40" s="323">
        <v>146.78571428571428</v>
      </c>
      <c r="I40" s="324">
        <v>56</v>
      </c>
      <c r="J40" s="325">
        <v>8220</v>
      </c>
      <c r="K40" s="326">
        <v>4</v>
      </c>
      <c r="L40" s="327">
        <v>221</v>
      </c>
      <c r="M40" s="327">
        <v>742</v>
      </c>
      <c r="N40" s="328">
        <v>41.071428571428569</v>
      </c>
      <c r="O40" s="329">
        <v>23</v>
      </c>
      <c r="P40" s="330">
        <v>0</v>
      </c>
      <c r="Q40" s="330">
        <v>33</v>
      </c>
      <c r="R40" s="330">
        <v>0</v>
      </c>
      <c r="S40" s="345">
        <v>140</v>
      </c>
      <c r="T40" s="346">
        <v>152</v>
      </c>
      <c r="U40" s="346">
        <v>116</v>
      </c>
      <c r="V40" s="346">
        <v>188</v>
      </c>
      <c r="W40" s="347">
        <v>2</v>
      </c>
      <c r="X40" s="347"/>
      <c r="Y40" s="347">
        <v>2</v>
      </c>
      <c r="Z40" s="348">
        <v>596</v>
      </c>
      <c r="AA40" s="345">
        <v>173</v>
      </c>
      <c r="AB40" s="346">
        <v>147</v>
      </c>
      <c r="AC40" s="346">
        <v>127</v>
      </c>
      <c r="AD40" s="346">
        <v>136</v>
      </c>
      <c r="AE40" s="347">
        <v>3</v>
      </c>
      <c r="AF40" s="347"/>
      <c r="AG40" s="347">
        <v>1</v>
      </c>
      <c r="AH40" s="348">
        <v>583</v>
      </c>
      <c r="AI40" s="346"/>
      <c r="AJ40" s="346"/>
      <c r="AK40" s="346"/>
      <c r="AL40" s="346"/>
      <c r="AM40" s="347"/>
      <c r="AN40" s="347"/>
      <c r="AO40" s="347"/>
      <c r="AP40" s="335">
        <v>0</v>
      </c>
      <c r="AQ40" s="346">
        <v>132</v>
      </c>
      <c r="AR40" s="346">
        <v>153</v>
      </c>
      <c r="AS40" s="346">
        <v>102</v>
      </c>
      <c r="AT40" s="346">
        <v>138</v>
      </c>
      <c r="AU40" s="347">
        <v>1</v>
      </c>
      <c r="AV40" s="347"/>
      <c r="AW40" s="347">
        <v>3</v>
      </c>
      <c r="AX40" s="335">
        <v>525</v>
      </c>
      <c r="AY40" s="346">
        <v>122</v>
      </c>
      <c r="AZ40" s="346">
        <v>117</v>
      </c>
      <c r="BA40" s="346">
        <v>179</v>
      </c>
      <c r="BB40" s="346">
        <v>108</v>
      </c>
      <c r="BC40" s="347">
        <v>1</v>
      </c>
      <c r="BD40" s="347"/>
      <c r="BE40" s="347">
        <v>3</v>
      </c>
      <c r="BF40" s="335">
        <v>526</v>
      </c>
      <c r="BG40" s="346"/>
      <c r="BH40" s="346"/>
      <c r="BI40" s="346"/>
      <c r="BJ40" s="346"/>
      <c r="BK40" s="347"/>
      <c r="BL40" s="347"/>
      <c r="BM40" s="347"/>
      <c r="BN40" s="335">
        <v>0</v>
      </c>
      <c r="BO40" s="346"/>
      <c r="BP40" s="346"/>
      <c r="BQ40" s="346"/>
      <c r="BR40" s="346"/>
      <c r="BS40" s="347"/>
      <c r="BT40" s="347"/>
      <c r="BU40" s="347"/>
      <c r="BV40" s="335">
        <v>0</v>
      </c>
      <c r="BW40" s="346"/>
      <c r="BX40" s="346"/>
      <c r="BY40" s="346"/>
      <c r="BZ40" s="346"/>
      <c r="CA40" s="347"/>
      <c r="CB40" s="347"/>
      <c r="CC40" s="347"/>
      <c r="CD40" s="335">
        <v>0</v>
      </c>
      <c r="CE40" s="346"/>
      <c r="CF40" s="346"/>
      <c r="CG40" s="346"/>
      <c r="CH40" s="346"/>
      <c r="CI40" s="347"/>
      <c r="CJ40" s="347"/>
      <c r="CK40" s="347"/>
      <c r="CL40" s="335">
        <v>0</v>
      </c>
      <c r="CM40" s="346"/>
      <c r="CN40" s="346"/>
      <c r="CO40" s="346"/>
      <c r="CP40" s="346"/>
      <c r="CQ40" s="347"/>
      <c r="CR40" s="347"/>
      <c r="CS40" s="347"/>
      <c r="CT40" s="335">
        <v>0</v>
      </c>
      <c r="CU40" s="346"/>
      <c r="CV40" s="346"/>
      <c r="CW40" s="346"/>
      <c r="CX40" s="346"/>
      <c r="CY40" s="347"/>
      <c r="CZ40" s="347"/>
      <c r="DA40" s="347"/>
      <c r="DB40" s="335">
        <v>0</v>
      </c>
      <c r="DC40" s="346"/>
      <c r="DD40" s="346"/>
      <c r="DE40" s="346"/>
      <c r="DF40" s="346"/>
      <c r="DG40" s="347"/>
      <c r="DH40" s="347"/>
      <c r="DI40" s="347"/>
      <c r="DJ40" s="335">
        <v>0</v>
      </c>
      <c r="DK40" s="346"/>
      <c r="DL40" s="346"/>
      <c r="DM40" s="346"/>
      <c r="DN40" s="346"/>
      <c r="DO40" s="347"/>
      <c r="DP40" s="347"/>
      <c r="DQ40" s="347"/>
      <c r="DR40" s="335">
        <v>0</v>
      </c>
      <c r="DS40" s="346"/>
      <c r="DT40" s="346"/>
      <c r="DU40" s="346"/>
      <c r="DV40" s="346"/>
      <c r="DW40" s="347"/>
      <c r="DX40" s="347"/>
      <c r="DY40" s="347"/>
      <c r="DZ40" s="335">
        <v>0</v>
      </c>
      <c r="EA40" s="346"/>
      <c r="EB40" s="346"/>
      <c r="EC40" s="346"/>
      <c r="ED40" s="346"/>
      <c r="EE40" s="347"/>
      <c r="EF40" s="347"/>
      <c r="EG40" s="347"/>
      <c r="EH40" s="335">
        <v>0</v>
      </c>
      <c r="EI40" s="346"/>
      <c r="EJ40" s="346"/>
      <c r="EK40" s="346"/>
      <c r="EL40" s="346"/>
      <c r="EM40" s="347"/>
      <c r="EN40" s="347"/>
      <c r="EO40" s="347"/>
      <c r="EP40" s="335">
        <v>0</v>
      </c>
      <c r="EQ40" s="346"/>
      <c r="ER40" s="346"/>
      <c r="ES40" s="346"/>
      <c r="ET40" s="346"/>
      <c r="EU40" s="347"/>
      <c r="EV40" s="347"/>
      <c r="EW40" s="347"/>
      <c r="EX40" s="335">
        <v>0</v>
      </c>
      <c r="EY40" s="346"/>
      <c r="EZ40" s="346"/>
      <c r="FA40" s="346"/>
      <c r="FB40" s="346"/>
      <c r="FC40" s="347"/>
      <c r="FD40" s="347"/>
      <c r="FE40" s="347"/>
      <c r="FF40" s="335">
        <v>0</v>
      </c>
      <c r="FG40" s="346"/>
      <c r="FH40" s="346"/>
      <c r="FI40" s="346"/>
      <c r="FJ40" s="346"/>
      <c r="FK40" s="347"/>
      <c r="FL40" s="347"/>
      <c r="FM40" s="347"/>
      <c r="FN40" s="335">
        <v>0</v>
      </c>
      <c r="FO40" s="336">
        <v>5990</v>
      </c>
      <c r="FP40" s="337">
        <v>4</v>
      </c>
      <c r="FQ40" s="338">
        <v>221</v>
      </c>
      <c r="FR40" s="338">
        <v>742</v>
      </c>
      <c r="FS40" s="339">
        <v>40</v>
      </c>
      <c r="FT40" s="338">
        <v>16</v>
      </c>
      <c r="FU40" s="340">
        <v>0</v>
      </c>
      <c r="FV40" s="340">
        <v>24</v>
      </c>
      <c r="FW40" s="340">
        <v>0</v>
      </c>
    </row>
    <row r="41" spans="1:179" x14ac:dyDescent="0.2">
      <c r="A41" s="262"/>
      <c r="B41" s="317">
        <v>38</v>
      </c>
      <c r="C41" s="349" t="s">
        <v>14</v>
      </c>
      <c r="D41" s="318" t="s">
        <v>36</v>
      </c>
      <c r="E41" s="342" t="s">
        <v>87</v>
      </c>
      <c r="F41" s="343" t="s">
        <v>126</v>
      </c>
      <c r="G41" s="344" t="s">
        <v>37</v>
      </c>
      <c r="H41" s="323">
        <v>145.0625</v>
      </c>
      <c r="I41" s="324">
        <v>32</v>
      </c>
      <c r="J41" s="325">
        <v>4642</v>
      </c>
      <c r="K41" s="326">
        <v>1</v>
      </c>
      <c r="L41" s="327">
        <v>234</v>
      </c>
      <c r="M41" s="327">
        <v>636</v>
      </c>
      <c r="N41" s="328">
        <v>37.5</v>
      </c>
      <c r="O41" s="329">
        <v>12</v>
      </c>
      <c r="P41" s="330">
        <v>0</v>
      </c>
      <c r="Q41" s="330">
        <v>20</v>
      </c>
      <c r="R41" s="330">
        <v>0</v>
      </c>
      <c r="S41" s="345"/>
      <c r="T41" s="346"/>
      <c r="U41" s="346"/>
      <c r="V41" s="346"/>
      <c r="W41" s="347"/>
      <c r="X41" s="347"/>
      <c r="Y41" s="347"/>
      <c r="Z41" s="348">
        <v>0</v>
      </c>
      <c r="AA41" s="345">
        <v>117</v>
      </c>
      <c r="AB41" s="346">
        <v>103</v>
      </c>
      <c r="AC41" s="346">
        <v>234</v>
      </c>
      <c r="AD41" s="346">
        <v>182</v>
      </c>
      <c r="AE41" s="347">
        <v>1</v>
      </c>
      <c r="AF41" s="347"/>
      <c r="AG41" s="347">
        <v>3</v>
      </c>
      <c r="AH41" s="348">
        <v>636</v>
      </c>
      <c r="AI41" s="346"/>
      <c r="AJ41" s="346"/>
      <c r="AK41" s="346"/>
      <c r="AL41" s="346"/>
      <c r="AM41" s="347"/>
      <c r="AN41" s="347"/>
      <c r="AO41" s="347"/>
      <c r="AP41" s="335">
        <v>0</v>
      </c>
      <c r="AQ41" s="346">
        <v>157</v>
      </c>
      <c r="AR41" s="346">
        <v>140</v>
      </c>
      <c r="AS41" s="346">
        <v>166</v>
      </c>
      <c r="AT41" s="346">
        <v>134</v>
      </c>
      <c r="AU41" s="347">
        <v>2</v>
      </c>
      <c r="AV41" s="347"/>
      <c r="AW41" s="347">
        <v>2</v>
      </c>
      <c r="AX41" s="335">
        <v>597</v>
      </c>
      <c r="AY41" s="346">
        <v>146</v>
      </c>
      <c r="AZ41" s="346">
        <v>150</v>
      </c>
      <c r="BA41" s="346">
        <v>152</v>
      </c>
      <c r="BB41" s="346">
        <v>137</v>
      </c>
      <c r="BC41" s="347">
        <v>2</v>
      </c>
      <c r="BD41" s="347"/>
      <c r="BE41" s="347">
        <v>2</v>
      </c>
      <c r="BF41" s="335">
        <v>585</v>
      </c>
      <c r="BG41" s="346"/>
      <c r="BH41" s="346"/>
      <c r="BI41" s="346"/>
      <c r="BJ41" s="346"/>
      <c r="BK41" s="347"/>
      <c r="BL41" s="347"/>
      <c r="BM41" s="347"/>
      <c r="BN41" s="335">
        <v>0</v>
      </c>
      <c r="BO41" s="346"/>
      <c r="BP41" s="346"/>
      <c r="BQ41" s="346"/>
      <c r="BR41" s="346"/>
      <c r="BS41" s="347"/>
      <c r="BT41" s="347"/>
      <c r="BU41" s="347"/>
      <c r="BV41" s="335">
        <v>0</v>
      </c>
      <c r="BW41" s="346"/>
      <c r="BX41" s="346"/>
      <c r="BY41" s="346"/>
      <c r="BZ41" s="346"/>
      <c r="CA41" s="347"/>
      <c r="CB41" s="347"/>
      <c r="CC41" s="347"/>
      <c r="CD41" s="335">
        <v>0</v>
      </c>
      <c r="CE41" s="346"/>
      <c r="CF41" s="346"/>
      <c r="CG41" s="346"/>
      <c r="CH41" s="346"/>
      <c r="CI41" s="347"/>
      <c r="CJ41" s="347"/>
      <c r="CK41" s="347"/>
      <c r="CL41" s="335">
        <v>0</v>
      </c>
      <c r="CM41" s="346"/>
      <c r="CN41" s="346"/>
      <c r="CO41" s="346"/>
      <c r="CP41" s="346"/>
      <c r="CQ41" s="347"/>
      <c r="CR41" s="347"/>
      <c r="CS41" s="347"/>
      <c r="CT41" s="335">
        <v>0</v>
      </c>
      <c r="CU41" s="346"/>
      <c r="CV41" s="346"/>
      <c r="CW41" s="346"/>
      <c r="CX41" s="346"/>
      <c r="CY41" s="347"/>
      <c r="CZ41" s="347"/>
      <c r="DA41" s="347"/>
      <c r="DB41" s="335">
        <v>0</v>
      </c>
      <c r="DC41" s="346"/>
      <c r="DD41" s="346"/>
      <c r="DE41" s="346"/>
      <c r="DF41" s="346"/>
      <c r="DG41" s="347"/>
      <c r="DH41" s="347"/>
      <c r="DI41" s="347"/>
      <c r="DJ41" s="335">
        <v>0</v>
      </c>
      <c r="DK41" s="346"/>
      <c r="DL41" s="346"/>
      <c r="DM41" s="346"/>
      <c r="DN41" s="346"/>
      <c r="DO41" s="347"/>
      <c r="DP41" s="347"/>
      <c r="DQ41" s="347"/>
      <c r="DR41" s="335">
        <v>0</v>
      </c>
      <c r="DS41" s="346"/>
      <c r="DT41" s="346"/>
      <c r="DU41" s="346"/>
      <c r="DV41" s="346"/>
      <c r="DW41" s="347"/>
      <c r="DX41" s="347"/>
      <c r="DY41" s="347"/>
      <c r="DZ41" s="335">
        <v>0</v>
      </c>
      <c r="EA41" s="346"/>
      <c r="EB41" s="346"/>
      <c r="EC41" s="346"/>
      <c r="ED41" s="346"/>
      <c r="EE41" s="347"/>
      <c r="EF41" s="347"/>
      <c r="EG41" s="347"/>
      <c r="EH41" s="335">
        <v>0</v>
      </c>
      <c r="EI41" s="346"/>
      <c r="EJ41" s="346"/>
      <c r="EK41" s="346"/>
      <c r="EL41" s="346"/>
      <c r="EM41" s="347"/>
      <c r="EN41" s="347"/>
      <c r="EO41" s="347"/>
      <c r="EP41" s="335">
        <v>0</v>
      </c>
      <c r="EQ41" s="346"/>
      <c r="ER41" s="346"/>
      <c r="ES41" s="346"/>
      <c r="ET41" s="346"/>
      <c r="EU41" s="347"/>
      <c r="EV41" s="347"/>
      <c r="EW41" s="347"/>
      <c r="EX41" s="335">
        <v>0</v>
      </c>
      <c r="EY41" s="346"/>
      <c r="EZ41" s="346"/>
      <c r="FA41" s="346"/>
      <c r="FB41" s="346"/>
      <c r="FC41" s="347"/>
      <c r="FD41" s="347"/>
      <c r="FE41" s="347"/>
      <c r="FF41" s="335">
        <v>0</v>
      </c>
      <c r="FG41" s="346"/>
      <c r="FH41" s="346"/>
      <c r="FI41" s="346"/>
      <c r="FJ41" s="346"/>
      <c r="FK41" s="347"/>
      <c r="FL41" s="347"/>
      <c r="FM41" s="347"/>
      <c r="FN41" s="335">
        <v>0</v>
      </c>
      <c r="FO41" s="336">
        <v>2824</v>
      </c>
      <c r="FP41" s="337">
        <v>0</v>
      </c>
      <c r="FQ41" s="338">
        <v>170</v>
      </c>
      <c r="FR41" s="338">
        <v>627</v>
      </c>
      <c r="FS41" s="339">
        <v>35</v>
      </c>
      <c r="FT41" s="338">
        <v>7</v>
      </c>
      <c r="FU41" s="340">
        <v>0</v>
      </c>
      <c r="FV41" s="340">
        <v>13</v>
      </c>
      <c r="FW41" s="340">
        <v>0</v>
      </c>
    </row>
    <row r="42" spans="1:179" x14ac:dyDescent="0.2">
      <c r="A42" s="262"/>
      <c r="B42" s="317">
        <v>39</v>
      </c>
      <c r="C42" s="349" t="s">
        <v>14</v>
      </c>
      <c r="D42" s="318" t="s">
        <v>36</v>
      </c>
      <c r="E42" s="342" t="s">
        <v>87</v>
      </c>
      <c r="F42" s="343" t="s">
        <v>127</v>
      </c>
      <c r="G42" s="344" t="s">
        <v>43</v>
      </c>
      <c r="H42" s="323">
        <v>144.1875</v>
      </c>
      <c r="I42" s="324">
        <v>32</v>
      </c>
      <c r="J42" s="325">
        <v>4614</v>
      </c>
      <c r="K42" s="326">
        <v>1</v>
      </c>
      <c r="L42" s="327">
        <v>207</v>
      </c>
      <c r="M42" s="327">
        <v>711</v>
      </c>
      <c r="N42" s="328">
        <v>46.875</v>
      </c>
      <c r="O42" s="329">
        <v>15</v>
      </c>
      <c r="P42" s="330">
        <v>1</v>
      </c>
      <c r="Q42" s="330">
        <v>16</v>
      </c>
      <c r="R42" s="330">
        <v>0</v>
      </c>
      <c r="S42" s="345">
        <v>160</v>
      </c>
      <c r="T42" s="346">
        <v>120</v>
      </c>
      <c r="U42" s="346">
        <v>115</v>
      </c>
      <c r="V42" s="346">
        <v>141</v>
      </c>
      <c r="W42" s="347">
        <v>1</v>
      </c>
      <c r="X42" s="347"/>
      <c r="Y42" s="347">
        <v>3</v>
      </c>
      <c r="Z42" s="348">
        <v>536</v>
      </c>
      <c r="AA42" s="345">
        <v>110</v>
      </c>
      <c r="AB42" s="346">
        <v>177</v>
      </c>
      <c r="AC42" s="346">
        <v>95</v>
      </c>
      <c r="AD42" s="346">
        <v>143</v>
      </c>
      <c r="AE42" s="347">
        <v>1</v>
      </c>
      <c r="AF42" s="347">
        <v>1</v>
      </c>
      <c r="AG42" s="347">
        <v>2</v>
      </c>
      <c r="AH42" s="348">
        <v>525</v>
      </c>
      <c r="AI42" s="346"/>
      <c r="AJ42" s="346"/>
      <c r="AK42" s="346"/>
      <c r="AL42" s="346"/>
      <c r="AM42" s="347"/>
      <c r="AN42" s="347"/>
      <c r="AO42" s="347"/>
      <c r="AP42" s="335">
        <v>0</v>
      </c>
      <c r="AQ42" s="346">
        <v>125</v>
      </c>
      <c r="AR42" s="346">
        <v>107</v>
      </c>
      <c r="AS42" s="346">
        <v>126</v>
      </c>
      <c r="AT42" s="346">
        <v>148</v>
      </c>
      <c r="AU42" s="347">
        <v>4</v>
      </c>
      <c r="AV42" s="347"/>
      <c r="AW42" s="347">
        <v>0</v>
      </c>
      <c r="AX42" s="335">
        <v>506</v>
      </c>
      <c r="AY42" s="346">
        <v>126</v>
      </c>
      <c r="AZ42" s="346">
        <v>152</v>
      </c>
      <c r="BA42" s="346">
        <v>155</v>
      </c>
      <c r="BB42" s="346">
        <v>154</v>
      </c>
      <c r="BC42" s="347">
        <v>2</v>
      </c>
      <c r="BD42" s="347"/>
      <c r="BE42" s="347">
        <v>2</v>
      </c>
      <c r="BF42" s="335">
        <v>587</v>
      </c>
      <c r="BG42" s="346"/>
      <c r="BH42" s="346"/>
      <c r="BI42" s="346"/>
      <c r="BJ42" s="346"/>
      <c r="BK42" s="347"/>
      <c r="BL42" s="347"/>
      <c r="BM42" s="347"/>
      <c r="BN42" s="335">
        <v>0</v>
      </c>
      <c r="BO42" s="346"/>
      <c r="BP42" s="346"/>
      <c r="BQ42" s="346"/>
      <c r="BR42" s="346"/>
      <c r="BS42" s="347"/>
      <c r="BT42" s="347"/>
      <c r="BU42" s="347"/>
      <c r="BV42" s="335">
        <v>0</v>
      </c>
      <c r="BW42" s="346"/>
      <c r="BX42" s="346"/>
      <c r="BY42" s="346"/>
      <c r="BZ42" s="346"/>
      <c r="CA42" s="347"/>
      <c r="CB42" s="347"/>
      <c r="CC42" s="347"/>
      <c r="CD42" s="335">
        <v>0</v>
      </c>
      <c r="CE42" s="346"/>
      <c r="CF42" s="346"/>
      <c r="CG42" s="346"/>
      <c r="CH42" s="346"/>
      <c r="CI42" s="347"/>
      <c r="CJ42" s="347"/>
      <c r="CK42" s="347"/>
      <c r="CL42" s="335">
        <v>0</v>
      </c>
      <c r="CM42" s="346"/>
      <c r="CN42" s="346"/>
      <c r="CO42" s="346"/>
      <c r="CP42" s="346"/>
      <c r="CQ42" s="347"/>
      <c r="CR42" s="347"/>
      <c r="CS42" s="347"/>
      <c r="CT42" s="335">
        <v>0</v>
      </c>
      <c r="CU42" s="346"/>
      <c r="CV42" s="346"/>
      <c r="CW42" s="346"/>
      <c r="CX42" s="346"/>
      <c r="CY42" s="347"/>
      <c r="CZ42" s="347"/>
      <c r="DA42" s="347"/>
      <c r="DB42" s="335">
        <v>0</v>
      </c>
      <c r="DC42" s="346"/>
      <c r="DD42" s="346"/>
      <c r="DE42" s="346"/>
      <c r="DF42" s="346"/>
      <c r="DG42" s="347"/>
      <c r="DH42" s="347"/>
      <c r="DI42" s="347"/>
      <c r="DJ42" s="335">
        <v>0</v>
      </c>
      <c r="DK42" s="346"/>
      <c r="DL42" s="346"/>
      <c r="DM42" s="346"/>
      <c r="DN42" s="346"/>
      <c r="DO42" s="347"/>
      <c r="DP42" s="347"/>
      <c r="DQ42" s="347"/>
      <c r="DR42" s="335">
        <v>0</v>
      </c>
      <c r="DS42" s="346"/>
      <c r="DT42" s="346"/>
      <c r="DU42" s="346"/>
      <c r="DV42" s="346"/>
      <c r="DW42" s="347"/>
      <c r="DX42" s="347"/>
      <c r="DY42" s="347"/>
      <c r="DZ42" s="335">
        <v>0</v>
      </c>
      <c r="EA42" s="346"/>
      <c r="EB42" s="346"/>
      <c r="EC42" s="346"/>
      <c r="ED42" s="346"/>
      <c r="EE42" s="347"/>
      <c r="EF42" s="347"/>
      <c r="EG42" s="347"/>
      <c r="EH42" s="335">
        <v>0</v>
      </c>
      <c r="EI42" s="346"/>
      <c r="EJ42" s="346"/>
      <c r="EK42" s="346"/>
      <c r="EL42" s="346"/>
      <c r="EM42" s="347"/>
      <c r="EN42" s="347"/>
      <c r="EO42" s="347"/>
      <c r="EP42" s="335">
        <v>0</v>
      </c>
      <c r="EQ42" s="346"/>
      <c r="ER42" s="346"/>
      <c r="ES42" s="346"/>
      <c r="ET42" s="346"/>
      <c r="EU42" s="347"/>
      <c r="EV42" s="347"/>
      <c r="EW42" s="347"/>
      <c r="EX42" s="335">
        <v>0</v>
      </c>
      <c r="EY42" s="346"/>
      <c r="EZ42" s="346"/>
      <c r="FA42" s="346"/>
      <c r="FB42" s="346"/>
      <c r="FC42" s="347"/>
      <c r="FD42" s="347"/>
      <c r="FE42" s="347"/>
      <c r="FF42" s="335">
        <v>0</v>
      </c>
      <c r="FG42" s="346"/>
      <c r="FH42" s="346"/>
      <c r="FI42" s="346"/>
      <c r="FJ42" s="346"/>
      <c r="FK42" s="347"/>
      <c r="FL42" s="347"/>
      <c r="FM42" s="347"/>
      <c r="FN42" s="335">
        <v>0</v>
      </c>
      <c r="FO42" s="336">
        <v>2460</v>
      </c>
      <c r="FP42" s="337">
        <v>1</v>
      </c>
      <c r="FQ42" s="338">
        <v>207</v>
      </c>
      <c r="FR42" s="338">
        <v>711</v>
      </c>
      <c r="FS42" s="339">
        <v>43.75</v>
      </c>
      <c r="FT42" s="338">
        <v>7</v>
      </c>
      <c r="FU42" s="340">
        <v>0</v>
      </c>
      <c r="FV42" s="340">
        <v>9</v>
      </c>
      <c r="FW42" s="340">
        <v>0</v>
      </c>
    </row>
    <row r="43" spans="1:179" x14ac:dyDescent="0.2">
      <c r="A43" s="262"/>
      <c r="B43" s="317">
        <v>40</v>
      </c>
      <c r="C43" s="349" t="s">
        <v>14</v>
      </c>
      <c r="D43" s="318" t="s">
        <v>36</v>
      </c>
      <c r="E43" s="342" t="s">
        <v>87</v>
      </c>
      <c r="F43" s="343" t="s">
        <v>128</v>
      </c>
      <c r="G43" s="344" t="s">
        <v>39</v>
      </c>
      <c r="H43" s="323">
        <v>144.03571428571428</v>
      </c>
      <c r="I43" s="324">
        <v>56</v>
      </c>
      <c r="J43" s="325">
        <v>8066</v>
      </c>
      <c r="K43" s="326">
        <v>3</v>
      </c>
      <c r="L43" s="327">
        <v>223</v>
      </c>
      <c r="M43" s="327">
        <v>691</v>
      </c>
      <c r="N43" s="328">
        <v>33.928571428571431</v>
      </c>
      <c r="O43" s="329">
        <v>19</v>
      </c>
      <c r="P43" s="330">
        <v>0</v>
      </c>
      <c r="Q43" s="330">
        <v>37</v>
      </c>
      <c r="R43" s="330">
        <v>0</v>
      </c>
      <c r="S43" s="345">
        <v>154</v>
      </c>
      <c r="T43" s="346">
        <v>151</v>
      </c>
      <c r="U43" s="346">
        <v>202</v>
      </c>
      <c r="V43" s="346">
        <v>128</v>
      </c>
      <c r="W43" s="347">
        <v>2</v>
      </c>
      <c r="X43" s="347"/>
      <c r="Y43" s="347">
        <v>2</v>
      </c>
      <c r="Z43" s="348">
        <v>635</v>
      </c>
      <c r="AA43" s="345">
        <v>112</v>
      </c>
      <c r="AB43" s="346">
        <v>113</v>
      </c>
      <c r="AC43" s="346">
        <v>178</v>
      </c>
      <c r="AD43" s="346">
        <v>147</v>
      </c>
      <c r="AE43" s="347">
        <v>3</v>
      </c>
      <c r="AF43" s="347"/>
      <c r="AG43" s="347">
        <v>1</v>
      </c>
      <c r="AH43" s="348">
        <v>550</v>
      </c>
      <c r="AI43" s="346">
        <v>155</v>
      </c>
      <c r="AJ43" s="346">
        <v>116</v>
      </c>
      <c r="AK43" s="346">
        <v>135</v>
      </c>
      <c r="AL43" s="346">
        <v>120</v>
      </c>
      <c r="AM43" s="347">
        <v>1</v>
      </c>
      <c r="AN43" s="347"/>
      <c r="AO43" s="347">
        <v>3</v>
      </c>
      <c r="AP43" s="335">
        <v>526</v>
      </c>
      <c r="AQ43" s="346"/>
      <c r="AR43" s="346"/>
      <c r="AS43" s="346"/>
      <c r="AT43" s="346"/>
      <c r="AU43" s="347"/>
      <c r="AV43" s="347"/>
      <c r="AW43" s="347"/>
      <c r="AX43" s="335">
        <v>0</v>
      </c>
      <c r="AY43" s="346">
        <v>184</v>
      </c>
      <c r="AZ43" s="346">
        <v>162</v>
      </c>
      <c r="BA43" s="346">
        <v>165</v>
      </c>
      <c r="BB43" s="346">
        <v>171</v>
      </c>
      <c r="BC43" s="347">
        <v>4</v>
      </c>
      <c r="BD43" s="347"/>
      <c r="BE43" s="347">
        <v>0</v>
      </c>
      <c r="BF43" s="335">
        <v>682</v>
      </c>
      <c r="BG43" s="346"/>
      <c r="BH43" s="346"/>
      <c r="BI43" s="346"/>
      <c r="BJ43" s="346"/>
      <c r="BK43" s="347"/>
      <c r="BL43" s="347"/>
      <c r="BM43" s="347"/>
      <c r="BN43" s="335">
        <v>0</v>
      </c>
      <c r="BO43" s="346"/>
      <c r="BP43" s="346"/>
      <c r="BQ43" s="346"/>
      <c r="BR43" s="346"/>
      <c r="BS43" s="347"/>
      <c r="BT43" s="347"/>
      <c r="BU43" s="347"/>
      <c r="BV43" s="335">
        <v>0</v>
      </c>
      <c r="BW43" s="346"/>
      <c r="BX43" s="346"/>
      <c r="BY43" s="346"/>
      <c r="BZ43" s="346"/>
      <c r="CA43" s="347"/>
      <c r="CB43" s="347"/>
      <c r="CC43" s="347"/>
      <c r="CD43" s="335">
        <v>0</v>
      </c>
      <c r="CE43" s="346"/>
      <c r="CF43" s="346"/>
      <c r="CG43" s="346"/>
      <c r="CH43" s="346"/>
      <c r="CI43" s="347"/>
      <c r="CJ43" s="347"/>
      <c r="CK43" s="347"/>
      <c r="CL43" s="335">
        <v>0</v>
      </c>
      <c r="CM43" s="346"/>
      <c r="CN43" s="346"/>
      <c r="CO43" s="346"/>
      <c r="CP43" s="346"/>
      <c r="CQ43" s="347"/>
      <c r="CR43" s="347"/>
      <c r="CS43" s="347"/>
      <c r="CT43" s="335">
        <v>0</v>
      </c>
      <c r="CU43" s="346"/>
      <c r="CV43" s="346"/>
      <c r="CW43" s="346"/>
      <c r="CX43" s="346"/>
      <c r="CY43" s="347"/>
      <c r="CZ43" s="347"/>
      <c r="DA43" s="347"/>
      <c r="DB43" s="335">
        <v>0</v>
      </c>
      <c r="DC43" s="346"/>
      <c r="DD43" s="346"/>
      <c r="DE43" s="346"/>
      <c r="DF43" s="346"/>
      <c r="DG43" s="347"/>
      <c r="DH43" s="347"/>
      <c r="DI43" s="347"/>
      <c r="DJ43" s="335">
        <v>0</v>
      </c>
      <c r="DK43" s="346"/>
      <c r="DL43" s="346"/>
      <c r="DM43" s="346"/>
      <c r="DN43" s="346"/>
      <c r="DO43" s="347"/>
      <c r="DP43" s="347"/>
      <c r="DQ43" s="347"/>
      <c r="DR43" s="335">
        <v>0</v>
      </c>
      <c r="DS43" s="346"/>
      <c r="DT43" s="346"/>
      <c r="DU43" s="346"/>
      <c r="DV43" s="346"/>
      <c r="DW43" s="347"/>
      <c r="DX43" s="347"/>
      <c r="DY43" s="347"/>
      <c r="DZ43" s="335">
        <v>0</v>
      </c>
      <c r="EA43" s="346"/>
      <c r="EB43" s="346"/>
      <c r="EC43" s="346"/>
      <c r="ED43" s="346"/>
      <c r="EE43" s="347"/>
      <c r="EF43" s="347"/>
      <c r="EG43" s="347"/>
      <c r="EH43" s="335">
        <v>0</v>
      </c>
      <c r="EI43" s="346"/>
      <c r="EJ43" s="346"/>
      <c r="EK43" s="346"/>
      <c r="EL43" s="346"/>
      <c r="EM43" s="347"/>
      <c r="EN43" s="347"/>
      <c r="EO43" s="347"/>
      <c r="EP43" s="335">
        <v>0</v>
      </c>
      <c r="EQ43" s="346"/>
      <c r="ER43" s="346"/>
      <c r="ES43" s="346"/>
      <c r="ET43" s="346"/>
      <c r="EU43" s="347"/>
      <c r="EV43" s="347"/>
      <c r="EW43" s="347"/>
      <c r="EX43" s="335">
        <v>0</v>
      </c>
      <c r="EY43" s="346"/>
      <c r="EZ43" s="346"/>
      <c r="FA43" s="346"/>
      <c r="FB43" s="346"/>
      <c r="FC43" s="347"/>
      <c r="FD43" s="347"/>
      <c r="FE43" s="347"/>
      <c r="FF43" s="335">
        <v>0</v>
      </c>
      <c r="FG43" s="346"/>
      <c r="FH43" s="346"/>
      <c r="FI43" s="346"/>
      <c r="FJ43" s="346"/>
      <c r="FK43" s="347"/>
      <c r="FL43" s="347"/>
      <c r="FM43" s="347"/>
      <c r="FN43" s="335">
        <v>0</v>
      </c>
      <c r="FO43" s="336">
        <v>5673</v>
      </c>
      <c r="FP43" s="337">
        <v>2</v>
      </c>
      <c r="FQ43" s="338">
        <v>223</v>
      </c>
      <c r="FR43" s="338">
        <v>691</v>
      </c>
      <c r="FS43" s="339">
        <v>22.5</v>
      </c>
      <c r="FT43" s="338">
        <v>9</v>
      </c>
      <c r="FU43" s="340">
        <v>0</v>
      </c>
      <c r="FV43" s="340">
        <v>31</v>
      </c>
      <c r="FW43" s="340">
        <v>0</v>
      </c>
    </row>
    <row r="44" spans="1:179" x14ac:dyDescent="0.2">
      <c r="A44" s="262"/>
      <c r="B44" s="317">
        <v>41</v>
      </c>
      <c r="C44" s="349" t="s">
        <v>20</v>
      </c>
      <c r="D44" s="318" t="s">
        <v>36</v>
      </c>
      <c r="E44" s="342" t="s">
        <v>96</v>
      </c>
      <c r="F44" s="343" t="s">
        <v>129</v>
      </c>
      <c r="G44" s="344" t="s">
        <v>46</v>
      </c>
      <c r="H44" s="323">
        <v>142.78571428571428</v>
      </c>
      <c r="I44" s="324">
        <v>56</v>
      </c>
      <c r="J44" s="325">
        <v>7996</v>
      </c>
      <c r="K44" s="326">
        <v>1</v>
      </c>
      <c r="L44" s="327">
        <v>207</v>
      </c>
      <c r="M44" s="327">
        <v>661</v>
      </c>
      <c r="N44" s="328">
        <v>50</v>
      </c>
      <c r="O44" s="329">
        <v>28</v>
      </c>
      <c r="P44" s="330">
        <v>1</v>
      </c>
      <c r="Q44" s="330">
        <v>27</v>
      </c>
      <c r="R44" s="330">
        <v>0</v>
      </c>
      <c r="S44" s="345"/>
      <c r="T44" s="346"/>
      <c r="U44" s="346"/>
      <c r="V44" s="346"/>
      <c r="W44" s="347"/>
      <c r="X44" s="347"/>
      <c r="Y44" s="347"/>
      <c r="Z44" s="348">
        <v>0</v>
      </c>
      <c r="AA44" s="345">
        <v>176</v>
      </c>
      <c r="AB44" s="346">
        <v>116</v>
      </c>
      <c r="AC44" s="346">
        <v>121</v>
      </c>
      <c r="AD44" s="346">
        <v>104</v>
      </c>
      <c r="AE44" s="347">
        <v>2</v>
      </c>
      <c r="AF44" s="347"/>
      <c r="AG44" s="347">
        <v>2</v>
      </c>
      <c r="AH44" s="348">
        <v>517</v>
      </c>
      <c r="AI44" s="346">
        <v>182</v>
      </c>
      <c r="AJ44" s="346">
        <v>112</v>
      </c>
      <c r="AK44" s="346">
        <v>125</v>
      </c>
      <c r="AL44" s="346">
        <v>161</v>
      </c>
      <c r="AM44" s="347">
        <v>2</v>
      </c>
      <c r="AN44" s="347"/>
      <c r="AO44" s="347">
        <v>2</v>
      </c>
      <c r="AP44" s="335">
        <v>580</v>
      </c>
      <c r="AQ44" s="346">
        <v>135</v>
      </c>
      <c r="AR44" s="346">
        <v>176</v>
      </c>
      <c r="AS44" s="346">
        <v>142</v>
      </c>
      <c r="AT44" s="346">
        <v>130</v>
      </c>
      <c r="AU44" s="347">
        <v>3</v>
      </c>
      <c r="AV44" s="347"/>
      <c r="AW44" s="347">
        <v>1</v>
      </c>
      <c r="AX44" s="335">
        <v>583</v>
      </c>
      <c r="AY44" s="346">
        <v>136</v>
      </c>
      <c r="AZ44" s="346">
        <v>140</v>
      </c>
      <c r="BA44" s="346">
        <v>141</v>
      </c>
      <c r="BB44" s="346">
        <v>207</v>
      </c>
      <c r="BC44" s="347">
        <v>3</v>
      </c>
      <c r="BD44" s="347"/>
      <c r="BE44" s="347">
        <v>1</v>
      </c>
      <c r="BF44" s="335">
        <v>624</v>
      </c>
      <c r="BG44" s="346"/>
      <c r="BH44" s="346"/>
      <c r="BI44" s="346"/>
      <c r="BJ44" s="346"/>
      <c r="BK44" s="347"/>
      <c r="BL44" s="347"/>
      <c r="BM44" s="347"/>
      <c r="BN44" s="335">
        <v>0</v>
      </c>
      <c r="BO44" s="346"/>
      <c r="BP44" s="346"/>
      <c r="BQ44" s="346"/>
      <c r="BR44" s="346"/>
      <c r="BS44" s="347"/>
      <c r="BT44" s="347"/>
      <c r="BU44" s="347"/>
      <c r="BV44" s="335">
        <v>0</v>
      </c>
      <c r="BW44" s="346"/>
      <c r="BX44" s="346"/>
      <c r="BY44" s="346"/>
      <c r="BZ44" s="346"/>
      <c r="CA44" s="347"/>
      <c r="CB44" s="347"/>
      <c r="CC44" s="347"/>
      <c r="CD44" s="335">
        <v>0</v>
      </c>
      <c r="CE44" s="346"/>
      <c r="CF44" s="346"/>
      <c r="CG44" s="346"/>
      <c r="CH44" s="346"/>
      <c r="CI44" s="347"/>
      <c r="CJ44" s="347"/>
      <c r="CK44" s="347"/>
      <c r="CL44" s="335">
        <v>0</v>
      </c>
      <c r="CM44" s="346"/>
      <c r="CN44" s="346"/>
      <c r="CO44" s="346"/>
      <c r="CP44" s="346"/>
      <c r="CQ44" s="347"/>
      <c r="CR44" s="347"/>
      <c r="CS44" s="347"/>
      <c r="CT44" s="335">
        <v>0</v>
      </c>
      <c r="CU44" s="346"/>
      <c r="CV44" s="346"/>
      <c r="CW44" s="346"/>
      <c r="CX44" s="346"/>
      <c r="CY44" s="347"/>
      <c r="CZ44" s="347"/>
      <c r="DA44" s="347"/>
      <c r="DB44" s="335">
        <v>0</v>
      </c>
      <c r="DC44" s="346"/>
      <c r="DD44" s="346"/>
      <c r="DE44" s="346"/>
      <c r="DF44" s="346"/>
      <c r="DG44" s="347"/>
      <c r="DH44" s="347"/>
      <c r="DI44" s="347"/>
      <c r="DJ44" s="335">
        <v>0</v>
      </c>
      <c r="DK44" s="346"/>
      <c r="DL44" s="346"/>
      <c r="DM44" s="346"/>
      <c r="DN44" s="346"/>
      <c r="DO44" s="347"/>
      <c r="DP44" s="347"/>
      <c r="DQ44" s="347"/>
      <c r="DR44" s="335">
        <v>0</v>
      </c>
      <c r="DS44" s="346"/>
      <c r="DT44" s="346"/>
      <c r="DU44" s="346"/>
      <c r="DV44" s="346"/>
      <c r="DW44" s="347"/>
      <c r="DX44" s="347"/>
      <c r="DY44" s="347"/>
      <c r="DZ44" s="335">
        <v>0</v>
      </c>
      <c r="EA44" s="346"/>
      <c r="EB44" s="346"/>
      <c r="EC44" s="346"/>
      <c r="ED44" s="346"/>
      <c r="EE44" s="347"/>
      <c r="EF44" s="347"/>
      <c r="EG44" s="347"/>
      <c r="EH44" s="335">
        <v>0</v>
      </c>
      <c r="EI44" s="346"/>
      <c r="EJ44" s="346"/>
      <c r="EK44" s="346"/>
      <c r="EL44" s="346"/>
      <c r="EM44" s="347"/>
      <c r="EN44" s="347"/>
      <c r="EO44" s="347"/>
      <c r="EP44" s="335">
        <v>0</v>
      </c>
      <c r="EQ44" s="346"/>
      <c r="ER44" s="346"/>
      <c r="ES44" s="346"/>
      <c r="ET44" s="346"/>
      <c r="EU44" s="347"/>
      <c r="EV44" s="347"/>
      <c r="EW44" s="347"/>
      <c r="EX44" s="335">
        <v>0</v>
      </c>
      <c r="EY44" s="346"/>
      <c r="EZ44" s="346"/>
      <c r="FA44" s="346"/>
      <c r="FB44" s="346"/>
      <c r="FC44" s="347"/>
      <c r="FD44" s="347"/>
      <c r="FE44" s="347"/>
      <c r="FF44" s="335">
        <v>0</v>
      </c>
      <c r="FG44" s="346"/>
      <c r="FH44" s="346"/>
      <c r="FI44" s="346"/>
      <c r="FJ44" s="346"/>
      <c r="FK44" s="347"/>
      <c r="FL44" s="347"/>
      <c r="FM44" s="347"/>
      <c r="FN44" s="335">
        <v>0</v>
      </c>
      <c r="FO44" s="336">
        <v>5692</v>
      </c>
      <c r="FP44" s="337">
        <v>0</v>
      </c>
      <c r="FQ44" s="338">
        <v>179</v>
      </c>
      <c r="FR44" s="338">
        <v>661</v>
      </c>
      <c r="FS44" s="339">
        <v>45</v>
      </c>
      <c r="FT44" s="338">
        <v>18</v>
      </c>
      <c r="FU44" s="340">
        <v>1</v>
      </c>
      <c r="FV44" s="340">
        <v>21</v>
      </c>
      <c r="FW44" s="340">
        <v>0</v>
      </c>
    </row>
    <row r="45" spans="1:179" x14ac:dyDescent="0.2">
      <c r="A45" s="262"/>
      <c r="B45" s="317">
        <v>42</v>
      </c>
      <c r="C45" s="349" t="s">
        <v>20</v>
      </c>
      <c r="D45" s="318" t="s">
        <v>23</v>
      </c>
      <c r="E45" s="342" t="s">
        <v>87</v>
      </c>
      <c r="F45" s="343" t="s">
        <v>130</v>
      </c>
      <c r="G45" s="344" t="s">
        <v>29</v>
      </c>
      <c r="H45" s="323">
        <v>138.41666666666666</v>
      </c>
      <c r="I45" s="324">
        <v>24</v>
      </c>
      <c r="J45" s="325">
        <v>3322</v>
      </c>
      <c r="K45" s="326">
        <v>0</v>
      </c>
      <c r="L45" s="327">
        <v>176</v>
      </c>
      <c r="M45" s="327">
        <v>614</v>
      </c>
      <c r="N45" s="328">
        <v>41.666666666666671</v>
      </c>
      <c r="O45" s="329">
        <v>10</v>
      </c>
      <c r="P45" s="330">
        <v>0</v>
      </c>
      <c r="Q45" s="330">
        <v>14</v>
      </c>
      <c r="R45" s="330">
        <v>0</v>
      </c>
      <c r="S45" s="345"/>
      <c r="T45" s="346"/>
      <c r="U45" s="346"/>
      <c r="V45" s="346"/>
      <c r="W45" s="347"/>
      <c r="X45" s="347"/>
      <c r="Y45" s="347"/>
      <c r="Z45" s="348">
        <v>0</v>
      </c>
      <c r="AA45" s="345">
        <v>143</v>
      </c>
      <c r="AB45" s="346">
        <v>121</v>
      </c>
      <c r="AC45" s="346">
        <v>174</v>
      </c>
      <c r="AD45" s="346">
        <v>161</v>
      </c>
      <c r="AE45" s="347">
        <v>1</v>
      </c>
      <c r="AF45" s="347"/>
      <c r="AG45" s="347">
        <v>3</v>
      </c>
      <c r="AH45" s="348">
        <v>599</v>
      </c>
      <c r="AI45" s="346">
        <v>159</v>
      </c>
      <c r="AJ45" s="346">
        <v>133</v>
      </c>
      <c r="AK45" s="346">
        <v>128</v>
      </c>
      <c r="AL45" s="346">
        <v>141</v>
      </c>
      <c r="AM45" s="347">
        <v>1</v>
      </c>
      <c r="AN45" s="347"/>
      <c r="AO45" s="347">
        <v>3</v>
      </c>
      <c r="AP45" s="335">
        <v>561</v>
      </c>
      <c r="AQ45" s="346">
        <v>100</v>
      </c>
      <c r="AR45" s="346">
        <v>100</v>
      </c>
      <c r="AS45" s="346">
        <v>100</v>
      </c>
      <c r="AT45" s="346">
        <v>100</v>
      </c>
      <c r="AU45" s="347">
        <v>0</v>
      </c>
      <c r="AV45" s="347"/>
      <c r="AW45" s="347">
        <v>4</v>
      </c>
      <c r="AX45" s="335">
        <v>400</v>
      </c>
      <c r="AY45" s="346"/>
      <c r="AZ45" s="346"/>
      <c r="BA45" s="346"/>
      <c r="BB45" s="346"/>
      <c r="BC45" s="347"/>
      <c r="BD45" s="347"/>
      <c r="BE45" s="347"/>
      <c r="BF45" s="335">
        <v>0</v>
      </c>
      <c r="BG45" s="346"/>
      <c r="BH45" s="346"/>
      <c r="BI45" s="346"/>
      <c r="BJ45" s="346"/>
      <c r="BK45" s="347"/>
      <c r="BL45" s="347"/>
      <c r="BM45" s="347"/>
      <c r="BN45" s="335">
        <v>0</v>
      </c>
      <c r="BO45" s="346"/>
      <c r="BP45" s="346"/>
      <c r="BQ45" s="346"/>
      <c r="BR45" s="346"/>
      <c r="BS45" s="347"/>
      <c r="BT45" s="347"/>
      <c r="BU45" s="347"/>
      <c r="BV45" s="335">
        <v>0</v>
      </c>
      <c r="BW45" s="346"/>
      <c r="BX45" s="346"/>
      <c r="BY45" s="346"/>
      <c r="BZ45" s="346"/>
      <c r="CA45" s="347"/>
      <c r="CB45" s="347"/>
      <c r="CC45" s="347"/>
      <c r="CD45" s="335">
        <v>0</v>
      </c>
      <c r="CE45" s="346"/>
      <c r="CF45" s="346"/>
      <c r="CG45" s="346"/>
      <c r="CH45" s="346"/>
      <c r="CI45" s="347"/>
      <c r="CJ45" s="347"/>
      <c r="CK45" s="347"/>
      <c r="CL45" s="335">
        <v>0</v>
      </c>
      <c r="CM45" s="346"/>
      <c r="CN45" s="346"/>
      <c r="CO45" s="346"/>
      <c r="CP45" s="346"/>
      <c r="CQ45" s="347"/>
      <c r="CR45" s="347"/>
      <c r="CS45" s="347"/>
      <c r="CT45" s="335">
        <v>0</v>
      </c>
      <c r="CU45" s="346"/>
      <c r="CV45" s="346"/>
      <c r="CW45" s="346"/>
      <c r="CX45" s="346"/>
      <c r="CY45" s="347"/>
      <c r="CZ45" s="347"/>
      <c r="DA45" s="347"/>
      <c r="DB45" s="335">
        <v>0</v>
      </c>
      <c r="DC45" s="346"/>
      <c r="DD45" s="346"/>
      <c r="DE45" s="346"/>
      <c r="DF45" s="346"/>
      <c r="DG45" s="347"/>
      <c r="DH45" s="347"/>
      <c r="DI45" s="347"/>
      <c r="DJ45" s="335">
        <v>0</v>
      </c>
      <c r="DK45" s="346"/>
      <c r="DL45" s="346"/>
      <c r="DM45" s="346"/>
      <c r="DN45" s="346"/>
      <c r="DO45" s="347"/>
      <c r="DP45" s="347"/>
      <c r="DQ45" s="347"/>
      <c r="DR45" s="335">
        <v>0</v>
      </c>
      <c r="DS45" s="346"/>
      <c r="DT45" s="346"/>
      <c r="DU45" s="346"/>
      <c r="DV45" s="346"/>
      <c r="DW45" s="347"/>
      <c r="DX45" s="347"/>
      <c r="DY45" s="347"/>
      <c r="DZ45" s="335">
        <v>0</v>
      </c>
      <c r="EA45" s="346"/>
      <c r="EB45" s="346"/>
      <c r="EC45" s="346"/>
      <c r="ED45" s="346"/>
      <c r="EE45" s="347"/>
      <c r="EF45" s="347"/>
      <c r="EG45" s="347"/>
      <c r="EH45" s="335">
        <v>0</v>
      </c>
      <c r="EI45" s="346"/>
      <c r="EJ45" s="346"/>
      <c r="EK45" s="346"/>
      <c r="EL45" s="346"/>
      <c r="EM45" s="347"/>
      <c r="EN45" s="347"/>
      <c r="EO45" s="347"/>
      <c r="EP45" s="335">
        <v>0</v>
      </c>
      <c r="EQ45" s="346"/>
      <c r="ER45" s="346"/>
      <c r="ES45" s="346"/>
      <c r="ET45" s="346"/>
      <c r="EU45" s="347"/>
      <c r="EV45" s="347"/>
      <c r="EW45" s="347"/>
      <c r="EX45" s="335">
        <v>0</v>
      </c>
      <c r="EY45" s="346"/>
      <c r="EZ45" s="346"/>
      <c r="FA45" s="346"/>
      <c r="FB45" s="346"/>
      <c r="FC45" s="347"/>
      <c r="FD45" s="347"/>
      <c r="FE45" s="347"/>
      <c r="FF45" s="335">
        <v>0</v>
      </c>
      <c r="FG45" s="346"/>
      <c r="FH45" s="346"/>
      <c r="FI45" s="346"/>
      <c r="FJ45" s="346"/>
      <c r="FK45" s="347"/>
      <c r="FL45" s="347"/>
      <c r="FM45" s="347"/>
      <c r="FN45" s="335">
        <v>0</v>
      </c>
      <c r="FO45" s="336">
        <v>1762</v>
      </c>
      <c r="FP45" s="337">
        <v>0</v>
      </c>
      <c r="FQ45" s="338">
        <v>176</v>
      </c>
      <c r="FR45" s="338">
        <v>614</v>
      </c>
      <c r="FS45" s="339">
        <v>66.666666666666657</v>
      </c>
      <c r="FT45" s="338">
        <v>8</v>
      </c>
      <c r="FU45" s="340">
        <v>0</v>
      </c>
      <c r="FV45" s="340">
        <v>4</v>
      </c>
      <c r="FW45" s="340">
        <v>0</v>
      </c>
    </row>
    <row r="46" spans="1:179" x14ac:dyDescent="0.2">
      <c r="A46" s="262"/>
      <c r="B46" s="317">
        <v>43</v>
      </c>
      <c r="C46" s="349" t="s">
        <v>14</v>
      </c>
      <c r="D46" s="318" t="s">
        <v>36</v>
      </c>
      <c r="E46" s="342" t="s">
        <v>87</v>
      </c>
      <c r="F46" s="343" t="s">
        <v>131</v>
      </c>
      <c r="G46" s="344" t="s">
        <v>45</v>
      </c>
      <c r="H46" s="323">
        <v>135.67307692307693</v>
      </c>
      <c r="I46" s="324">
        <v>52</v>
      </c>
      <c r="J46" s="325">
        <v>7055</v>
      </c>
      <c r="K46" s="326">
        <v>0</v>
      </c>
      <c r="L46" s="327">
        <v>168</v>
      </c>
      <c r="M46" s="327">
        <v>592</v>
      </c>
      <c r="N46" s="328">
        <v>32.692307692307693</v>
      </c>
      <c r="O46" s="329">
        <v>17</v>
      </c>
      <c r="P46" s="330">
        <v>0</v>
      </c>
      <c r="Q46" s="330">
        <v>35</v>
      </c>
      <c r="R46" s="330">
        <v>0</v>
      </c>
      <c r="S46" s="345"/>
      <c r="T46" s="346"/>
      <c r="U46" s="346"/>
      <c r="V46" s="346"/>
      <c r="W46" s="347"/>
      <c r="X46" s="347"/>
      <c r="Y46" s="347"/>
      <c r="Z46" s="348">
        <v>0</v>
      </c>
      <c r="AA46" s="345"/>
      <c r="AB46" s="346"/>
      <c r="AC46" s="346"/>
      <c r="AD46" s="346"/>
      <c r="AE46" s="347"/>
      <c r="AF46" s="347"/>
      <c r="AG46" s="347"/>
      <c r="AH46" s="348">
        <v>0</v>
      </c>
      <c r="AI46" s="346">
        <v>114</v>
      </c>
      <c r="AJ46" s="346">
        <v>125</v>
      </c>
      <c r="AK46" s="346">
        <v>128</v>
      </c>
      <c r="AL46" s="346">
        <v>142</v>
      </c>
      <c r="AM46" s="347">
        <v>1</v>
      </c>
      <c r="AN46" s="347"/>
      <c r="AO46" s="347">
        <v>3</v>
      </c>
      <c r="AP46" s="335">
        <v>509</v>
      </c>
      <c r="AQ46" s="346">
        <v>114</v>
      </c>
      <c r="AR46" s="346">
        <v>125</v>
      </c>
      <c r="AS46" s="346">
        <v>128</v>
      </c>
      <c r="AT46" s="346">
        <v>142</v>
      </c>
      <c r="AU46" s="347">
        <v>2</v>
      </c>
      <c r="AV46" s="347"/>
      <c r="AW46" s="347">
        <v>2</v>
      </c>
      <c r="AX46" s="335">
        <v>509</v>
      </c>
      <c r="AY46" s="346">
        <v>135</v>
      </c>
      <c r="AZ46" s="346">
        <v>140</v>
      </c>
      <c r="BA46" s="346">
        <v>120</v>
      </c>
      <c r="BB46" s="346">
        <v>111</v>
      </c>
      <c r="BC46" s="347">
        <v>3</v>
      </c>
      <c r="BD46" s="347"/>
      <c r="BE46" s="347">
        <v>1</v>
      </c>
      <c r="BF46" s="335">
        <v>506</v>
      </c>
      <c r="BG46" s="346"/>
      <c r="BH46" s="346"/>
      <c r="BI46" s="346"/>
      <c r="BJ46" s="346"/>
      <c r="BK46" s="347"/>
      <c r="BL46" s="347"/>
      <c r="BM46" s="347"/>
      <c r="BN46" s="335">
        <v>0</v>
      </c>
      <c r="BO46" s="346"/>
      <c r="BP46" s="346"/>
      <c r="BQ46" s="346"/>
      <c r="BR46" s="346"/>
      <c r="BS46" s="347"/>
      <c r="BT46" s="347"/>
      <c r="BU46" s="347"/>
      <c r="BV46" s="335">
        <v>0</v>
      </c>
      <c r="BW46" s="346"/>
      <c r="BX46" s="346"/>
      <c r="BY46" s="346"/>
      <c r="BZ46" s="346"/>
      <c r="CA46" s="347"/>
      <c r="CB46" s="347"/>
      <c r="CC46" s="347"/>
      <c r="CD46" s="335">
        <v>0</v>
      </c>
      <c r="CE46" s="346"/>
      <c r="CF46" s="346"/>
      <c r="CG46" s="346"/>
      <c r="CH46" s="346"/>
      <c r="CI46" s="347"/>
      <c r="CJ46" s="347"/>
      <c r="CK46" s="347"/>
      <c r="CL46" s="335">
        <v>0</v>
      </c>
      <c r="CM46" s="346"/>
      <c r="CN46" s="346"/>
      <c r="CO46" s="346"/>
      <c r="CP46" s="346"/>
      <c r="CQ46" s="347"/>
      <c r="CR46" s="347"/>
      <c r="CS46" s="347"/>
      <c r="CT46" s="335">
        <v>0</v>
      </c>
      <c r="CU46" s="346"/>
      <c r="CV46" s="346"/>
      <c r="CW46" s="346"/>
      <c r="CX46" s="346"/>
      <c r="CY46" s="347"/>
      <c r="CZ46" s="347"/>
      <c r="DA46" s="347"/>
      <c r="DB46" s="335">
        <v>0</v>
      </c>
      <c r="DC46" s="346"/>
      <c r="DD46" s="346"/>
      <c r="DE46" s="346"/>
      <c r="DF46" s="346"/>
      <c r="DG46" s="347"/>
      <c r="DH46" s="347"/>
      <c r="DI46" s="347"/>
      <c r="DJ46" s="335">
        <v>0</v>
      </c>
      <c r="DK46" s="346"/>
      <c r="DL46" s="346"/>
      <c r="DM46" s="346"/>
      <c r="DN46" s="346"/>
      <c r="DO46" s="347"/>
      <c r="DP46" s="347"/>
      <c r="DQ46" s="347"/>
      <c r="DR46" s="335">
        <v>0</v>
      </c>
      <c r="DS46" s="346"/>
      <c r="DT46" s="346"/>
      <c r="DU46" s="346"/>
      <c r="DV46" s="346"/>
      <c r="DW46" s="347"/>
      <c r="DX46" s="347"/>
      <c r="DY46" s="347"/>
      <c r="DZ46" s="335">
        <v>0</v>
      </c>
      <c r="EA46" s="346"/>
      <c r="EB46" s="346"/>
      <c r="EC46" s="346"/>
      <c r="ED46" s="346"/>
      <c r="EE46" s="347"/>
      <c r="EF46" s="347"/>
      <c r="EG46" s="347"/>
      <c r="EH46" s="335">
        <v>0</v>
      </c>
      <c r="EI46" s="346"/>
      <c r="EJ46" s="346"/>
      <c r="EK46" s="346"/>
      <c r="EL46" s="346"/>
      <c r="EM46" s="347"/>
      <c r="EN46" s="347"/>
      <c r="EO46" s="347"/>
      <c r="EP46" s="335">
        <v>0</v>
      </c>
      <c r="EQ46" s="346"/>
      <c r="ER46" s="346"/>
      <c r="ES46" s="346"/>
      <c r="ET46" s="346"/>
      <c r="EU46" s="347"/>
      <c r="EV46" s="347"/>
      <c r="EW46" s="347"/>
      <c r="EX46" s="335">
        <v>0</v>
      </c>
      <c r="EY46" s="346"/>
      <c r="EZ46" s="346"/>
      <c r="FA46" s="346"/>
      <c r="FB46" s="346"/>
      <c r="FC46" s="347"/>
      <c r="FD46" s="347"/>
      <c r="FE46" s="347"/>
      <c r="FF46" s="335">
        <v>0</v>
      </c>
      <c r="FG46" s="346"/>
      <c r="FH46" s="346"/>
      <c r="FI46" s="346"/>
      <c r="FJ46" s="346"/>
      <c r="FK46" s="347"/>
      <c r="FL46" s="347"/>
      <c r="FM46" s="347"/>
      <c r="FN46" s="335">
        <v>0</v>
      </c>
      <c r="FO46" s="336">
        <v>5531</v>
      </c>
      <c r="FP46" s="337">
        <v>0</v>
      </c>
      <c r="FQ46" s="338">
        <v>168</v>
      </c>
      <c r="FR46" s="338">
        <v>592</v>
      </c>
      <c r="FS46" s="339">
        <v>27.500000000000004</v>
      </c>
      <c r="FT46" s="338">
        <v>11</v>
      </c>
      <c r="FU46" s="340">
        <v>0</v>
      </c>
      <c r="FV46" s="340">
        <v>29</v>
      </c>
      <c r="FW46" s="340">
        <v>0</v>
      </c>
    </row>
    <row r="47" spans="1:179" x14ac:dyDescent="0.2">
      <c r="A47" s="262"/>
      <c r="B47" s="317">
        <v>44</v>
      </c>
      <c r="C47" s="349" t="s">
        <v>20</v>
      </c>
      <c r="D47" s="318" t="s">
        <v>36</v>
      </c>
      <c r="E47" s="342" t="s">
        <v>87</v>
      </c>
      <c r="F47" s="343" t="s">
        <v>132</v>
      </c>
      <c r="G47" s="344" t="s">
        <v>38</v>
      </c>
      <c r="H47" s="323">
        <v>135.5</v>
      </c>
      <c r="I47" s="324">
        <v>4</v>
      </c>
      <c r="J47" s="325">
        <v>542</v>
      </c>
      <c r="K47" s="326">
        <v>0</v>
      </c>
      <c r="L47" s="327">
        <v>146</v>
      </c>
      <c r="M47" s="327">
        <v>542</v>
      </c>
      <c r="N47" s="328">
        <v>0</v>
      </c>
      <c r="O47" s="329">
        <v>0</v>
      </c>
      <c r="P47" s="330">
        <v>0</v>
      </c>
      <c r="Q47" s="330">
        <v>4</v>
      </c>
      <c r="R47" s="330">
        <v>0</v>
      </c>
      <c r="S47" s="345"/>
      <c r="T47" s="346"/>
      <c r="U47" s="346"/>
      <c r="V47" s="346"/>
      <c r="W47" s="347"/>
      <c r="X47" s="347"/>
      <c r="Y47" s="347"/>
      <c r="Z47" s="348">
        <v>0</v>
      </c>
      <c r="AA47" s="345"/>
      <c r="AB47" s="346"/>
      <c r="AC47" s="346"/>
      <c r="AD47" s="346"/>
      <c r="AE47" s="347"/>
      <c r="AF47" s="347"/>
      <c r="AG47" s="347"/>
      <c r="AH47" s="348">
        <v>0</v>
      </c>
      <c r="AI47" s="346"/>
      <c r="AJ47" s="346"/>
      <c r="AK47" s="346"/>
      <c r="AL47" s="346"/>
      <c r="AM47" s="347"/>
      <c r="AN47" s="347"/>
      <c r="AO47" s="347"/>
      <c r="AP47" s="335">
        <v>0</v>
      </c>
      <c r="AQ47" s="346"/>
      <c r="AR47" s="346"/>
      <c r="AS47" s="346"/>
      <c r="AT47" s="346"/>
      <c r="AU47" s="347"/>
      <c r="AV47" s="347"/>
      <c r="AW47" s="347"/>
      <c r="AX47" s="335">
        <v>0</v>
      </c>
      <c r="AY47" s="346"/>
      <c r="AZ47" s="346"/>
      <c r="BA47" s="346"/>
      <c r="BB47" s="346"/>
      <c r="BC47" s="347"/>
      <c r="BD47" s="347"/>
      <c r="BE47" s="347"/>
      <c r="BF47" s="335">
        <v>0</v>
      </c>
      <c r="BG47" s="346"/>
      <c r="BH47" s="346"/>
      <c r="BI47" s="346"/>
      <c r="BJ47" s="346"/>
      <c r="BK47" s="347"/>
      <c r="BL47" s="347"/>
      <c r="BM47" s="347"/>
      <c r="BN47" s="335">
        <v>0</v>
      </c>
      <c r="BO47" s="346"/>
      <c r="BP47" s="346"/>
      <c r="BQ47" s="346"/>
      <c r="BR47" s="346"/>
      <c r="BS47" s="347"/>
      <c r="BT47" s="347"/>
      <c r="BU47" s="347"/>
      <c r="BV47" s="335">
        <v>0</v>
      </c>
      <c r="BW47" s="346"/>
      <c r="BX47" s="346"/>
      <c r="BY47" s="346"/>
      <c r="BZ47" s="346"/>
      <c r="CA47" s="347"/>
      <c r="CB47" s="347"/>
      <c r="CC47" s="347"/>
      <c r="CD47" s="335">
        <v>0</v>
      </c>
      <c r="CE47" s="346"/>
      <c r="CF47" s="346"/>
      <c r="CG47" s="346"/>
      <c r="CH47" s="346"/>
      <c r="CI47" s="347"/>
      <c r="CJ47" s="347"/>
      <c r="CK47" s="347"/>
      <c r="CL47" s="335">
        <v>0</v>
      </c>
      <c r="CM47" s="346"/>
      <c r="CN47" s="346"/>
      <c r="CO47" s="346"/>
      <c r="CP47" s="346"/>
      <c r="CQ47" s="347"/>
      <c r="CR47" s="347"/>
      <c r="CS47" s="347"/>
      <c r="CT47" s="335">
        <v>0</v>
      </c>
      <c r="CU47" s="346"/>
      <c r="CV47" s="346"/>
      <c r="CW47" s="346"/>
      <c r="CX47" s="346"/>
      <c r="CY47" s="347"/>
      <c r="CZ47" s="347"/>
      <c r="DA47" s="347"/>
      <c r="DB47" s="335">
        <v>0</v>
      </c>
      <c r="DC47" s="346"/>
      <c r="DD47" s="346"/>
      <c r="DE47" s="346"/>
      <c r="DF47" s="346"/>
      <c r="DG47" s="347"/>
      <c r="DH47" s="347"/>
      <c r="DI47" s="347"/>
      <c r="DJ47" s="335">
        <v>0</v>
      </c>
      <c r="DK47" s="346"/>
      <c r="DL47" s="346"/>
      <c r="DM47" s="346"/>
      <c r="DN47" s="346"/>
      <c r="DO47" s="347"/>
      <c r="DP47" s="347"/>
      <c r="DQ47" s="347"/>
      <c r="DR47" s="335">
        <v>0</v>
      </c>
      <c r="DS47" s="346"/>
      <c r="DT47" s="346"/>
      <c r="DU47" s="346"/>
      <c r="DV47" s="346"/>
      <c r="DW47" s="347"/>
      <c r="DX47" s="347"/>
      <c r="DY47" s="347"/>
      <c r="DZ47" s="335">
        <v>0</v>
      </c>
      <c r="EA47" s="346"/>
      <c r="EB47" s="346"/>
      <c r="EC47" s="346"/>
      <c r="ED47" s="346"/>
      <c r="EE47" s="347"/>
      <c r="EF47" s="347"/>
      <c r="EG47" s="347"/>
      <c r="EH47" s="335">
        <v>0</v>
      </c>
      <c r="EI47" s="346"/>
      <c r="EJ47" s="346"/>
      <c r="EK47" s="346"/>
      <c r="EL47" s="346"/>
      <c r="EM47" s="347"/>
      <c r="EN47" s="347"/>
      <c r="EO47" s="347"/>
      <c r="EP47" s="335">
        <v>0</v>
      </c>
      <c r="EQ47" s="346"/>
      <c r="ER47" s="346"/>
      <c r="ES47" s="346"/>
      <c r="ET47" s="346"/>
      <c r="EU47" s="347"/>
      <c r="EV47" s="347"/>
      <c r="EW47" s="347"/>
      <c r="EX47" s="335">
        <v>0</v>
      </c>
      <c r="EY47" s="346"/>
      <c r="EZ47" s="346"/>
      <c r="FA47" s="346"/>
      <c r="FB47" s="346"/>
      <c r="FC47" s="347"/>
      <c r="FD47" s="347"/>
      <c r="FE47" s="347"/>
      <c r="FF47" s="335">
        <v>0</v>
      </c>
      <c r="FG47" s="346"/>
      <c r="FH47" s="346"/>
      <c r="FI47" s="346"/>
      <c r="FJ47" s="346"/>
      <c r="FK47" s="347"/>
      <c r="FL47" s="347"/>
      <c r="FM47" s="347"/>
      <c r="FN47" s="335">
        <v>0</v>
      </c>
      <c r="FO47" s="336">
        <v>542</v>
      </c>
      <c r="FP47" s="337">
        <v>0</v>
      </c>
      <c r="FQ47" s="338">
        <v>146</v>
      </c>
      <c r="FR47" s="338">
        <v>542</v>
      </c>
      <c r="FS47" s="339">
        <v>0</v>
      </c>
      <c r="FT47" s="338">
        <v>0</v>
      </c>
      <c r="FU47" s="340">
        <v>0</v>
      </c>
      <c r="FV47" s="340">
        <v>4</v>
      </c>
      <c r="FW47" s="340">
        <v>0</v>
      </c>
    </row>
    <row r="48" spans="1:179" x14ac:dyDescent="0.2">
      <c r="A48" s="262"/>
      <c r="B48" s="317">
        <v>45</v>
      </c>
      <c r="C48" s="349" t="s">
        <v>20</v>
      </c>
      <c r="D48" s="318" t="s">
        <v>36</v>
      </c>
      <c r="E48" s="342" t="s">
        <v>96</v>
      </c>
      <c r="F48" s="343" t="s">
        <v>133</v>
      </c>
      <c r="G48" s="344" t="s">
        <v>40</v>
      </c>
      <c r="H48" s="323">
        <v>134.08928571428572</v>
      </c>
      <c r="I48" s="324">
        <v>56</v>
      </c>
      <c r="J48" s="325">
        <v>7509</v>
      </c>
      <c r="K48" s="326">
        <v>0</v>
      </c>
      <c r="L48" s="327">
        <v>177</v>
      </c>
      <c r="M48" s="327">
        <v>584</v>
      </c>
      <c r="N48" s="328">
        <v>35.714285714285715</v>
      </c>
      <c r="O48" s="329">
        <v>20</v>
      </c>
      <c r="P48" s="330">
        <v>0</v>
      </c>
      <c r="Q48" s="330">
        <v>36</v>
      </c>
      <c r="R48" s="330">
        <v>0</v>
      </c>
      <c r="S48" s="345">
        <v>177</v>
      </c>
      <c r="T48" s="346">
        <v>99</v>
      </c>
      <c r="U48" s="346">
        <v>149</v>
      </c>
      <c r="V48" s="346">
        <v>141</v>
      </c>
      <c r="W48" s="347">
        <v>2</v>
      </c>
      <c r="X48" s="347"/>
      <c r="Y48" s="347">
        <v>2</v>
      </c>
      <c r="Z48" s="348">
        <v>566</v>
      </c>
      <c r="AA48" s="345">
        <v>139</v>
      </c>
      <c r="AB48" s="346">
        <v>111</v>
      </c>
      <c r="AC48" s="346">
        <v>166</v>
      </c>
      <c r="AD48" s="346">
        <v>115</v>
      </c>
      <c r="AE48" s="347">
        <v>1</v>
      </c>
      <c r="AF48" s="347"/>
      <c r="AG48" s="347">
        <v>3</v>
      </c>
      <c r="AH48" s="348">
        <v>531</v>
      </c>
      <c r="AI48" s="346"/>
      <c r="AJ48" s="346"/>
      <c r="AK48" s="346"/>
      <c r="AL48" s="346"/>
      <c r="AM48" s="347"/>
      <c r="AN48" s="347"/>
      <c r="AO48" s="347"/>
      <c r="AP48" s="335">
        <v>0</v>
      </c>
      <c r="AQ48" s="346">
        <v>130</v>
      </c>
      <c r="AR48" s="346">
        <v>150</v>
      </c>
      <c r="AS48" s="346">
        <v>138</v>
      </c>
      <c r="AT48" s="346">
        <v>103</v>
      </c>
      <c r="AU48" s="347">
        <v>4</v>
      </c>
      <c r="AV48" s="347"/>
      <c r="AW48" s="347">
        <v>0</v>
      </c>
      <c r="AX48" s="335">
        <v>521</v>
      </c>
      <c r="AY48" s="346">
        <v>154</v>
      </c>
      <c r="AZ48" s="346">
        <v>82</v>
      </c>
      <c r="BA48" s="346">
        <v>154</v>
      </c>
      <c r="BB48" s="346">
        <v>123</v>
      </c>
      <c r="BC48" s="347">
        <v>1</v>
      </c>
      <c r="BD48" s="347"/>
      <c r="BE48" s="347">
        <v>3</v>
      </c>
      <c r="BF48" s="335">
        <v>513</v>
      </c>
      <c r="BG48" s="346"/>
      <c r="BH48" s="346"/>
      <c r="BI48" s="346"/>
      <c r="BJ48" s="346"/>
      <c r="BK48" s="347"/>
      <c r="BL48" s="347"/>
      <c r="BM48" s="347"/>
      <c r="BN48" s="335">
        <v>0</v>
      </c>
      <c r="BO48" s="346"/>
      <c r="BP48" s="346"/>
      <c r="BQ48" s="346"/>
      <c r="BR48" s="346"/>
      <c r="BS48" s="347"/>
      <c r="BT48" s="347"/>
      <c r="BU48" s="347"/>
      <c r="BV48" s="335">
        <v>0</v>
      </c>
      <c r="BW48" s="346"/>
      <c r="BX48" s="346"/>
      <c r="BY48" s="346"/>
      <c r="BZ48" s="346"/>
      <c r="CA48" s="347"/>
      <c r="CB48" s="347"/>
      <c r="CC48" s="347"/>
      <c r="CD48" s="335">
        <v>0</v>
      </c>
      <c r="CE48" s="346"/>
      <c r="CF48" s="346"/>
      <c r="CG48" s="346"/>
      <c r="CH48" s="346"/>
      <c r="CI48" s="347"/>
      <c r="CJ48" s="347"/>
      <c r="CK48" s="347"/>
      <c r="CL48" s="335">
        <v>0</v>
      </c>
      <c r="CM48" s="346"/>
      <c r="CN48" s="346"/>
      <c r="CO48" s="346"/>
      <c r="CP48" s="346"/>
      <c r="CQ48" s="347"/>
      <c r="CR48" s="347"/>
      <c r="CS48" s="347"/>
      <c r="CT48" s="335">
        <v>0</v>
      </c>
      <c r="CU48" s="346"/>
      <c r="CV48" s="346"/>
      <c r="CW48" s="346"/>
      <c r="CX48" s="346"/>
      <c r="CY48" s="347"/>
      <c r="CZ48" s="347"/>
      <c r="DA48" s="347"/>
      <c r="DB48" s="335">
        <v>0</v>
      </c>
      <c r="DC48" s="346"/>
      <c r="DD48" s="346"/>
      <c r="DE48" s="346"/>
      <c r="DF48" s="346"/>
      <c r="DG48" s="347"/>
      <c r="DH48" s="347"/>
      <c r="DI48" s="347"/>
      <c r="DJ48" s="335">
        <v>0</v>
      </c>
      <c r="DK48" s="346"/>
      <c r="DL48" s="346"/>
      <c r="DM48" s="346"/>
      <c r="DN48" s="346"/>
      <c r="DO48" s="347"/>
      <c r="DP48" s="347"/>
      <c r="DQ48" s="347"/>
      <c r="DR48" s="335">
        <v>0</v>
      </c>
      <c r="DS48" s="346"/>
      <c r="DT48" s="346"/>
      <c r="DU48" s="346"/>
      <c r="DV48" s="346"/>
      <c r="DW48" s="347"/>
      <c r="DX48" s="347"/>
      <c r="DY48" s="347"/>
      <c r="DZ48" s="335">
        <v>0</v>
      </c>
      <c r="EA48" s="346"/>
      <c r="EB48" s="346"/>
      <c r="EC48" s="346"/>
      <c r="ED48" s="346"/>
      <c r="EE48" s="347"/>
      <c r="EF48" s="347"/>
      <c r="EG48" s="347"/>
      <c r="EH48" s="335">
        <v>0</v>
      </c>
      <c r="EI48" s="346"/>
      <c r="EJ48" s="346"/>
      <c r="EK48" s="346"/>
      <c r="EL48" s="346"/>
      <c r="EM48" s="347"/>
      <c r="EN48" s="347"/>
      <c r="EO48" s="347"/>
      <c r="EP48" s="335">
        <v>0</v>
      </c>
      <c r="EQ48" s="346"/>
      <c r="ER48" s="346"/>
      <c r="ES48" s="346"/>
      <c r="ET48" s="346"/>
      <c r="EU48" s="347"/>
      <c r="EV48" s="347"/>
      <c r="EW48" s="347"/>
      <c r="EX48" s="335">
        <v>0</v>
      </c>
      <c r="EY48" s="346"/>
      <c r="EZ48" s="346"/>
      <c r="FA48" s="346"/>
      <c r="FB48" s="346"/>
      <c r="FC48" s="347"/>
      <c r="FD48" s="347"/>
      <c r="FE48" s="347"/>
      <c r="FF48" s="335">
        <v>0</v>
      </c>
      <c r="FG48" s="346"/>
      <c r="FH48" s="346"/>
      <c r="FI48" s="346"/>
      <c r="FJ48" s="346"/>
      <c r="FK48" s="347"/>
      <c r="FL48" s="347"/>
      <c r="FM48" s="347"/>
      <c r="FN48" s="335">
        <v>0</v>
      </c>
      <c r="FO48" s="336">
        <v>5378</v>
      </c>
      <c r="FP48" s="337">
        <v>0</v>
      </c>
      <c r="FQ48" s="338">
        <v>176</v>
      </c>
      <c r="FR48" s="338">
        <v>584</v>
      </c>
      <c r="FS48" s="339">
        <v>30</v>
      </c>
      <c r="FT48" s="338">
        <v>12</v>
      </c>
      <c r="FU48" s="340">
        <v>0</v>
      </c>
      <c r="FV48" s="340">
        <v>28</v>
      </c>
      <c r="FW48" s="340">
        <v>0</v>
      </c>
    </row>
    <row r="49" spans="1:179" x14ac:dyDescent="0.2">
      <c r="A49" s="262"/>
      <c r="B49" s="317">
        <v>46</v>
      </c>
      <c r="C49" s="349" t="s">
        <v>20</v>
      </c>
      <c r="D49" s="318" t="s">
        <v>23</v>
      </c>
      <c r="E49" s="342" t="s">
        <v>87</v>
      </c>
      <c r="F49" s="343" t="s">
        <v>134</v>
      </c>
      <c r="G49" s="344" t="s">
        <v>27</v>
      </c>
      <c r="H49" s="323">
        <v>133.78846153846155</v>
      </c>
      <c r="I49" s="324">
        <v>52</v>
      </c>
      <c r="J49" s="325">
        <v>6957</v>
      </c>
      <c r="K49" s="326">
        <v>0</v>
      </c>
      <c r="L49" s="327">
        <v>183</v>
      </c>
      <c r="M49" s="327">
        <v>593</v>
      </c>
      <c r="N49" s="328">
        <v>25</v>
      </c>
      <c r="O49" s="329">
        <v>13</v>
      </c>
      <c r="P49" s="330">
        <v>0</v>
      </c>
      <c r="Q49" s="330">
        <v>39</v>
      </c>
      <c r="R49" s="330">
        <v>0</v>
      </c>
      <c r="S49" s="345">
        <v>114</v>
      </c>
      <c r="T49" s="346">
        <v>125</v>
      </c>
      <c r="U49" s="346">
        <v>174</v>
      </c>
      <c r="V49" s="346">
        <v>119</v>
      </c>
      <c r="W49" s="347">
        <v>1</v>
      </c>
      <c r="X49" s="347"/>
      <c r="Y49" s="347">
        <v>3</v>
      </c>
      <c r="Z49" s="348">
        <v>532</v>
      </c>
      <c r="AA49" s="345">
        <v>140</v>
      </c>
      <c r="AB49" s="346">
        <v>114</v>
      </c>
      <c r="AC49" s="346">
        <v>125</v>
      </c>
      <c r="AD49" s="346">
        <v>127</v>
      </c>
      <c r="AE49" s="347">
        <v>0</v>
      </c>
      <c r="AF49" s="347"/>
      <c r="AG49" s="347">
        <v>4</v>
      </c>
      <c r="AH49" s="348">
        <v>506</v>
      </c>
      <c r="AI49" s="346"/>
      <c r="AJ49" s="346"/>
      <c r="AK49" s="346"/>
      <c r="AL49" s="346"/>
      <c r="AM49" s="347"/>
      <c r="AN49" s="347"/>
      <c r="AO49" s="347"/>
      <c r="AP49" s="335">
        <v>0</v>
      </c>
      <c r="AQ49" s="346"/>
      <c r="AR49" s="346"/>
      <c r="AS49" s="346"/>
      <c r="AT49" s="346"/>
      <c r="AU49" s="347"/>
      <c r="AV49" s="347"/>
      <c r="AW49" s="347"/>
      <c r="AX49" s="335">
        <v>0</v>
      </c>
      <c r="AY49" s="346"/>
      <c r="AZ49" s="346"/>
      <c r="BA49" s="346"/>
      <c r="BB49" s="346"/>
      <c r="BC49" s="347"/>
      <c r="BD49" s="347"/>
      <c r="BE49" s="347"/>
      <c r="BF49" s="335">
        <v>0</v>
      </c>
      <c r="BG49" s="346">
        <v>134</v>
      </c>
      <c r="BH49" s="346">
        <v>117</v>
      </c>
      <c r="BI49" s="346">
        <v>122</v>
      </c>
      <c r="BJ49" s="346">
        <v>114</v>
      </c>
      <c r="BK49" s="347">
        <v>0</v>
      </c>
      <c r="BL49" s="347"/>
      <c r="BM49" s="347">
        <v>4</v>
      </c>
      <c r="BN49" s="335">
        <v>487</v>
      </c>
      <c r="BO49" s="346"/>
      <c r="BP49" s="346"/>
      <c r="BQ49" s="346"/>
      <c r="BR49" s="346"/>
      <c r="BS49" s="347"/>
      <c r="BT49" s="347"/>
      <c r="BU49" s="347"/>
      <c r="BV49" s="335">
        <v>0</v>
      </c>
      <c r="BW49" s="346"/>
      <c r="BX49" s="346"/>
      <c r="BY49" s="346"/>
      <c r="BZ49" s="346"/>
      <c r="CA49" s="347"/>
      <c r="CB49" s="347"/>
      <c r="CC49" s="347"/>
      <c r="CD49" s="335">
        <v>0</v>
      </c>
      <c r="CE49" s="346"/>
      <c r="CF49" s="346"/>
      <c r="CG49" s="346"/>
      <c r="CH49" s="346"/>
      <c r="CI49" s="347"/>
      <c r="CJ49" s="347"/>
      <c r="CK49" s="347"/>
      <c r="CL49" s="335">
        <v>0</v>
      </c>
      <c r="CM49" s="346"/>
      <c r="CN49" s="346"/>
      <c r="CO49" s="346"/>
      <c r="CP49" s="346"/>
      <c r="CQ49" s="347"/>
      <c r="CR49" s="347"/>
      <c r="CS49" s="347"/>
      <c r="CT49" s="335">
        <v>0</v>
      </c>
      <c r="CU49" s="346"/>
      <c r="CV49" s="346"/>
      <c r="CW49" s="346"/>
      <c r="CX49" s="346"/>
      <c r="CY49" s="347"/>
      <c r="CZ49" s="347"/>
      <c r="DA49" s="347"/>
      <c r="DB49" s="335">
        <v>0</v>
      </c>
      <c r="DC49" s="346"/>
      <c r="DD49" s="346"/>
      <c r="DE49" s="346"/>
      <c r="DF49" s="346"/>
      <c r="DG49" s="347"/>
      <c r="DH49" s="347"/>
      <c r="DI49" s="347"/>
      <c r="DJ49" s="335">
        <v>0</v>
      </c>
      <c r="DK49" s="346"/>
      <c r="DL49" s="346"/>
      <c r="DM49" s="346"/>
      <c r="DN49" s="346"/>
      <c r="DO49" s="347"/>
      <c r="DP49" s="347"/>
      <c r="DQ49" s="347"/>
      <c r="DR49" s="335">
        <v>0</v>
      </c>
      <c r="DS49" s="346"/>
      <c r="DT49" s="346"/>
      <c r="DU49" s="346"/>
      <c r="DV49" s="346"/>
      <c r="DW49" s="347"/>
      <c r="DX49" s="347"/>
      <c r="DY49" s="347"/>
      <c r="DZ49" s="335">
        <v>0</v>
      </c>
      <c r="EA49" s="346"/>
      <c r="EB49" s="346"/>
      <c r="EC49" s="346"/>
      <c r="ED49" s="346"/>
      <c r="EE49" s="347"/>
      <c r="EF49" s="347"/>
      <c r="EG49" s="347"/>
      <c r="EH49" s="335">
        <v>0</v>
      </c>
      <c r="EI49" s="346"/>
      <c r="EJ49" s="346"/>
      <c r="EK49" s="346"/>
      <c r="EL49" s="346"/>
      <c r="EM49" s="347"/>
      <c r="EN49" s="347"/>
      <c r="EO49" s="347"/>
      <c r="EP49" s="335">
        <v>0</v>
      </c>
      <c r="EQ49" s="346"/>
      <c r="ER49" s="346"/>
      <c r="ES49" s="346"/>
      <c r="ET49" s="346"/>
      <c r="EU49" s="347"/>
      <c r="EV49" s="347"/>
      <c r="EW49" s="347"/>
      <c r="EX49" s="335">
        <v>0</v>
      </c>
      <c r="EY49" s="346"/>
      <c r="EZ49" s="346"/>
      <c r="FA49" s="346"/>
      <c r="FB49" s="346"/>
      <c r="FC49" s="347"/>
      <c r="FD49" s="347"/>
      <c r="FE49" s="347"/>
      <c r="FF49" s="335">
        <v>0</v>
      </c>
      <c r="FG49" s="346"/>
      <c r="FH49" s="346"/>
      <c r="FI49" s="346"/>
      <c r="FJ49" s="346"/>
      <c r="FK49" s="347"/>
      <c r="FL49" s="347"/>
      <c r="FM49" s="347"/>
      <c r="FN49" s="335">
        <v>0</v>
      </c>
      <c r="FO49" s="336">
        <v>5432</v>
      </c>
      <c r="FP49" s="337">
        <v>0</v>
      </c>
      <c r="FQ49" s="338">
        <v>183</v>
      </c>
      <c r="FR49" s="338">
        <v>593</v>
      </c>
      <c r="FS49" s="339">
        <v>30</v>
      </c>
      <c r="FT49" s="338">
        <v>12</v>
      </c>
      <c r="FU49" s="340">
        <v>0</v>
      </c>
      <c r="FV49" s="340">
        <v>28</v>
      </c>
      <c r="FW49" s="340">
        <v>0</v>
      </c>
    </row>
    <row r="50" spans="1:179" x14ac:dyDescent="0.2">
      <c r="A50" s="262"/>
      <c r="B50" s="317">
        <v>47</v>
      </c>
      <c r="C50" s="349" t="s">
        <v>14</v>
      </c>
      <c r="D50" s="318" t="s">
        <v>36</v>
      </c>
      <c r="E50" s="342" t="s">
        <v>96</v>
      </c>
      <c r="F50" s="343" t="s">
        <v>135</v>
      </c>
      <c r="G50" s="344" t="s">
        <v>41</v>
      </c>
      <c r="H50" s="323">
        <v>133.13333333333333</v>
      </c>
      <c r="I50" s="324">
        <v>60</v>
      </c>
      <c r="J50" s="325">
        <v>7988</v>
      </c>
      <c r="K50" s="326">
        <v>0</v>
      </c>
      <c r="L50" s="327">
        <v>173</v>
      </c>
      <c r="M50" s="327">
        <v>593</v>
      </c>
      <c r="N50" s="328">
        <v>28.333333333333332</v>
      </c>
      <c r="O50" s="329">
        <v>17</v>
      </c>
      <c r="P50" s="330">
        <v>0</v>
      </c>
      <c r="Q50" s="330">
        <v>43</v>
      </c>
      <c r="R50" s="330">
        <v>0</v>
      </c>
      <c r="S50" s="345">
        <v>140</v>
      </c>
      <c r="T50" s="346">
        <v>167</v>
      </c>
      <c r="U50" s="346">
        <v>136</v>
      </c>
      <c r="V50" s="346">
        <v>126</v>
      </c>
      <c r="W50" s="347">
        <v>1</v>
      </c>
      <c r="X50" s="347"/>
      <c r="Y50" s="347">
        <v>3</v>
      </c>
      <c r="Z50" s="348">
        <v>569</v>
      </c>
      <c r="AA50" s="345">
        <v>161</v>
      </c>
      <c r="AB50" s="346">
        <v>141</v>
      </c>
      <c r="AC50" s="346">
        <v>120</v>
      </c>
      <c r="AD50" s="346">
        <v>143</v>
      </c>
      <c r="AE50" s="347">
        <v>3</v>
      </c>
      <c r="AF50" s="347"/>
      <c r="AG50" s="347">
        <v>1</v>
      </c>
      <c r="AH50" s="348">
        <v>565</v>
      </c>
      <c r="AI50" s="346">
        <v>107</v>
      </c>
      <c r="AJ50" s="346">
        <v>156</v>
      </c>
      <c r="AK50" s="346">
        <v>134</v>
      </c>
      <c r="AL50" s="346">
        <v>166</v>
      </c>
      <c r="AM50" s="347">
        <v>4</v>
      </c>
      <c r="AN50" s="347"/>
      <c r="AO50" s="347">
        <v>0</v>
      </c>
      <c r="AP50" s="335">
        <v>563</v>
      </c>
      <c r="AQ50" s="346">
        <v>133</v>
      </c>
      <c r="AR50" s="346">
        <v>139</v>
      </c>
      <c r="AS50" s="346">
        <v>116</v>
      </c>
      <c r="AT50" s="346">
        <v>118</v>
      </c>
      <c r="AU50" s="347">
        <v>0</v>
      </c>
      <c r="AV50" s="347"/>
      <c r="AW50" s="347">
        <v>4</v>
      </c>
      <c r="AX50" s="335">
        <v>506</v>
      </c>
      <c r="AY50" s="346">
        <v>148</v>
      </c>
      <c r="AZ50" s="346">
        <v>142</v>
      </c>
      <c r="BA50" s="346">
        <v>124</v>
      </c>
      <c r="BB50" s="346">
        <v>166</v>
      </c>
      <c r="BC50" s="347">
        <v>3</v>
      </c>
      <c r="BD50" s="347"/>
      <c r="BE50" s="347">
        <v>1</v>
      </c>
      <c r="BF50" s="335">
        <v>580</v>
      </c>
      <c r="BG50" s="346"/>
      <c r="BH50" s="346"/>
      <c r="BI50" s="346"/>
      <c r="BJ50" s="346"/>
      <c r="BK50" s="347"/>
      <c r="BL50" s="347"/>
      <c r="BM50" s="347"/>
      <c r="BN50" s="335">
        <v>0</v>
      </c>
      <c r="BO50" s="346"/>
      <c r="BP50" s="346"/>
      <c r="BQ50" s="346"/>
      <c r="BR50" s="346"/>
      <c r="BS50" s="347"/>
      <c r="BT50" s="347"/>
      <c r="BU50" s="347"/>
      <c r="BV50" s="335">
        <v>0</v>
      </c>
      <c r="BW50" s="346"/>
      <c r="BX50" s="346"/>
      <c r="BY50" s="346"/>
      <c r="BZ50" s="346"/>
      <c r="CA50" s="347"/>
      <c r="CB50" s="347"/>
      <c r="CC50" s="347"/>
      <c r="CD50" s="335">
        <v>0</v>
      </c>
      <c r="CE50" s="346"/>
      <c r="CF50" s="346"/>
      <c r="CG50" s="346"/>
      <c r="CH50" s="346"/>
      <c r="CI50" s="347"/>
      <c r="CJ50" s="347"/>
      <c r="CK50" s="347"/>
      <c r="CL50" s="335">
        <v>0</v>
      </c>
      <c r="CM50" s="346"/>
      <c r="CN50" s="346"/>
      <c r="CO50" s="346"/>
      <c r="CP50" s="346"/>
      <c r="CQ50" s="347"/>
      <c r="CR50" s="347"/>
      <c r="CS50" s="347"/>
      <c r="CT50" s="335">
        <v>0</v>
      </c>
      <c r="CU50" s="346"/>
      <c r="CV50" s="346"/>
      <c r="CW50" s="346"/>
      <c r="CX50" s="346"/>
      <c r="CY50" s="347"/>
      <c r="CZ50" s="347"/>
      <c r="DA50" s="347"/>
      <c r="DB50" s="335">
        <v>0</v>
      </c>
      <c r="DC50" s="346"/>
      <c r="DD50" s="346"/>
      <c r="DE50" s="346"/>
      <c r="DF50" s="346"/>
      <c r="DG50" s="347"/>
      <c r="DH50" s="347"/>
      <c r="DI50" s="347"/>
      <c r="DJ50" s="335">
        <v>0</v>
      </c>
      <c r="DK50" s="346"/>
      <c r="DL50" s="346"/>
      <c r="DM50" s="346"/>
      <c r="DN50" s="346"/>
      <c r="DO50" s="347"/>
      <c r="DP50" s="347"/>
      <c r="DQ50" s="347"/>
      <c r="DR50" s="335">
        <v>0</v>
      </c>
      <c r="DS50" s="346"/>
      <c r="DT50" s="346"/>
      <c r="DU50" s="346"/>
      <c r="DV50" s="346"/>
      <c r="DW50" s="347"/>
      <c r="DX50" s="347"/>
      <c r="DY50" s="347"/>
      <c r="DZ50" s="335">
        <v>0</v>
      </c>
      <c r="EA50" s="346"/>
      <c r="EB50" s="346"/>
      <c r="EC50" s="346"/>
      <c r="ED50" s="346"/>
      <c r="EE50" s="347"/>
      <c r="EF50" s="347"/>
      <c r="EG50" s="347"/>
      <c r="EH50" s="335">
        <v>0</v>
      </c>
      <c r="EI50" s="346"/>
      <c r="EJ50" s="346"/>
      <c r="EK50" s="346"/>
      <c r="EL50" s="346"/>
      <c r="EM50" s="347"/>
      <c r="EN50" s="347"/>
      <c r="EO50" s="347"/>
      <c r="EP50" s="335">
        <v>0</v>
      </c>
      <c r="EQ50" s="346"/>
      <c r="ER50" s="346"/>
      <c r="ES50" s="346"/>
      <c r="ET50" s="346"/>
      <c r="EU50" s="347"/>
      <c r="EV50" s="347"/>
      <c r="EW50" s="347"/>
      <c r="EX50" s="335">
        <v>0</v>
      </c>
      <c r="EY50" s="346"/>
      <c r="EZ50" s="346"/>
      <c r="FA50" s="346"/>
      <c r="FB50" s="346"/>
      <c r="FC50" s="347"/>
      <c r="FD50" s="347"/>
      <c r="FE50" s="347"/>
      <c r="FF50" s="335">
        <v>0</v>
      </c>
      <c r="FG50" s="346"/>
      <c r="FH50" s="346"/>
      <c r="FI50" s="346"/>
      <c r="FJ50" s="346"/>
      <c r="FK50" s="347"/>
      <c r="FL50" s="347"/>
      <c r="FM50" s="347"/>
      <c r="FN50" s="335">
        <v>0</v>
      </c>
      <c r="FO50" s="336">
        <v>5205</v>
      </c>
      <c r="FP50" s="337">
        <v>0</v>
      </c>
      <c r="FQ50" s="338">
        <v>173</v>
      </c>
      <c r="FR50" s="338">
        <v>593</v>
      </c>
      <c r="FS50" s="339">
        <v>15</v>
      </c>
      <c r="FT50" s="338">
        <v>6</v>
      </c>
      <c r="FU50" s="340">
        <v>0</v>
      </c>
      <c r="FV50" s="340">
        <v>34</v>
      </c>
      <c r="FW50" s="340">
        <v>0</v>
      </c>
    </row>
    <row r="51" spans="1:179" x14ac:dyDescent="0.2">
      <c r="A51" s="262"/>
      <c r="B51" s="317">
        <v>48</v>
      </c>
      <c r="C51" s="349" t="s">
        <v>20</v>
      </c>
      <c r="D51" s="318" t="s">
        <v>23</v>
      </c>
      <c r="E51" s="342" t="s">
        <v>87</v>
      </c>
      <c r="F51" s="343" t="s">
        <v>136</v>
      </c>
      <c r="G51" s="344" t="s">
        <v>25</v>
      </c>
      <c r="H51" s="323">
        <v>132</v>
      </c>
      <c r="I51" s="324">
        <v>4</v>
      </c>
      <c r="J51" s="325">
        <v>528</v>
      </c>
      <c r="K51" s="326">
        <v>0</v>
      </c>
      <c r="L51" s="327">
        <v>145</v>
      </c>
      <c r="M51" s="327">
        <v>528</v>
      </c>
      <c r="N51" s="328">
        <v>25</v>
      </c>
      <c r="O51" s="329">
        <v>1</v>
      </c>
      <c r="P51" s="330">
        <v>0</v>
      </c>
      <c r="Q51" s="330">
        <v>3</v>
      </c>
      <c r="R51" s="330">
        <v>0</v>
      </c>
      <c r="S51" s="345"/>
      <c r="T51" s="346"/>
      <c r="U51" s="346"/>
      <c r="V51" s="346"/>
      <c r="W51" s="347"/>
      <c r="X51" s="347"/>
      <c r="Y51" s="347"/>
      <c r="Z51" s="348">
        <v>0</v>
      </c>
      <c r="AA51" s="345"/>
      <c r="AB51" s="346"/>
      <c r="AC51" s="346"/>
      <c r="AD51" s="346"/>
      <c r="AE51" s="347"/>
      <c r="AF51" s="347"/>
      <c r="AG51" s="347"/>
      <c r="AH51" s="348">
        <v>0</v>
      </c>
      <c r="AI51" s="346"/>
      <c r="AJ51" s="346"/>
      <c r="AK51" s="346"/>
      <c r="AL51" s="346"/>
      <c r="AM51" s="347"/>
      <c r="AN51" s="347"/>
      <c r="AO51" s="347"/>
      <c r="AP51" s="335">
        <v>0</v>
      </c>
      <c r="AQ51" s="346"/>
      <c r="AR51" s="346"/>
      <c r="AS51" s="346"/>
      <c r="AT51" s="346"/>
      <c r="AU51" s="347"/>
      <c r="AV51" s="347"/>
      <c r="AW51" s="347"/>
      <c r="AX51" s="335">
        <v>0</v>
      </c>
      <c r="AY51" s="346"/>
      <c r="AZ51" s="346"/>
      <c r="BA51" s="346"/>
      <c r="BB51" s="346"/>
      <c r="BC51" s="347"/>
      <c r="BD51" s="347"/>
      <c r="BE51" s="347"/>
      <c r="BF51" s="335">
        <v>0</v>
      </c>
      <c r="BG51" s="346"/>
      <c r="BH51" s="346"/>
      <c r="BI51" s="346"/>
      <c r="BJ51" s="346"/>
      <c r="BK51" s="347"/>
      <c r="BL51" s="347"/>
      <c r="BM51" s="347"/>
      <c r="BN51" s="335">
        <v>0</v>
      </c>
      <c r="BO51" s="346"/>
      <c r="BP51" s="346"/>
      <c r="BQ51" s="346"/>
      <c r="BR51" s="346"/>
      <c r="BS51" s="347"/>
      <c r="BT51" s="347"/>
      <c r="BU51" s="347"/>
      <c r="BV51" s="335">
        <v>0</v>
      </c>
      <c r="BW51" s="346"/>
      <c r="BX51" s="346"/>
      <c r="BY51" s="346"/>
      <c r="BZ51" s="346"/>
      <c r="CA51" s="347"/>
      <c r="CB51" s="347"/>
      <c r="CC51" s="347"/>
      <c r="CD51" s="335">
        <v>0</v>
      </c>
      <c r="CE51" s="346"/>
      <c r="CF51" s="346"/>
      <c r="CG51" s="346"/>
      <c r="CH51" s="346"/>
      <c r="CI51" s="347"/>
      <c r="CJ51" s="347"/>
      <c r="CK51" s="347"/>
      <c r="CL51" s="335">
        <v>0</v>
      </c>
      <c r="CM51" s="346"/>
      <c r="CN51" s="346"/>
      <c r="CO51" s="346"/>
      <c r="CP51" s="346"/>
      <c r="CQ51" s="347"/>
      <c r="CR51" s="347"/>
      <c r="CS51" s="347"/>
      <c r="CT51" s="335">
        <v>0</v>
      </c>
      <c r="CU51" s="346"/>
      <c r="CV51" s="346"/>
      <c r="CW51" s="346"/>
      <c r="CX51" s="346"/>
      <c r="CY51" s="347"/>
      <c r="CZ51" s="347"/>
      <c r="DA51" s="347"/>
      <c r="DB51" s="335">
        <v>0</v>
      </c>
      <c r="DC51" s="346"/>
      <c r="DD51" s="346"/>
      <c r="DE51" s="346"/>
      <c r="DF51" s="346"/>
      <c r="DG51" s="347"/>
      <c r="DH51" s="347"/>
      <c r="DI51" s="347"/>
      <c r="DJ51" s="335">
        <v>0</v>
      </c>
      <c r="DK51" s="346"/>
      <c r="DL51" s="346"/>
      <c r="DM51" s="346"/>
      <c r="DN51" s="346"/>
      <c r="DO51" s="347"/>
      <c r="DP51" s="347"/>
      <c r="DQ51" s="347"/>
      <c r="DR51" s="335">
        <v>0</v>
      </c>
      <c r="DS51" s="346"/>
      <c r="DT51" s="346"/>
      <c r="DU51" s="346"/>
      <c r="DV51" s="346"/>
      <c r="DW51" s="347"/>
      <c r="DX51" s="347"/>
      <c r="DY51" s="347"/>
      <c r="DZ51" s="335">
        <v>0</v>
      </c>
      <c r="EA51" s="346"/>
      <c r="EB51" s="346"/>
      <c r="EC51" s="346"/>
      <c r="ED51" s="346"/>
      <c r="EE51" s="347"/>
      <c r="EF51" s="347"/>
      <c r="EG51" s="347"/>
      <c r="EH51" s="335">
        <v>0</v>
      </c>
      <c r="EI51" s="346"/>
      <c r="EJ51" s="346"/>
      <c r="EK51" s="346"/>
      <c r="EL51" s="346"/>
      <c r="EM51" s="347"/>
      <c r="EN51" s="347"/>
      <c r="EO51" s="347"/>
      <c r="EP51" s="335">
        <v>0</v>
      </c>
      <c r="EQ51" s="346"/>
      <c r="ER51" s="346"/>
      <c r="ES51" s="346"/>
      <c r="ET51" s="346"/>
      <c r="EU51" s="347"/>
      <c r="EV51" s="347"/>
      <c r="EW51" s="347"/>
      <c r="EX51" s="335">
        <v>0</v>
      </c>
      <c r="EY51" s="346"/>
      <c r="EZ51" s="346"/>
      <c r="FA51" s="346"/>
      <c r="FB51" s="346"/>
      <c r="FC51" s="347"/>
      <c r="FD51" s="347"/>
      <c r="FE51" s="347"/>
      <c r="FF51" s="335">
        <v>0</v>
      </c>
      <c r="FG51" s="346"/>
      <c r="FH51" s="346"/>
      <c r="FI51" s="346"/>
      <c r="FJ51" s="346"/>
      <c r="FK51" s="347"/>
      <c r="FL51" s="347"/>
      <c r="FM51" s="347"/>
      <c r="FN51" s="335">
        <v>0</v>
      </c>
      <c r="FO51" s="336">
        <v>528</v>
      </c>
      <c r="FP51" s="337">
        <v>0</v>
      </c>
      <c r="FQ51" s="338">
        <v>145</v>
      </c>
      <c r="FR51" s="338">
        <v>528</v>
      </c>
      <c r="FS51" s="339">
        <v>25</v>
      </c>
      <c r="FT51" s="338">
        <v>1</v>
      </c>
      <c r="FU51" s="340">
        <v>0</v>
      </c>
      <c r="FV51" s="340">
        <v>3</v>
      </c>
      <c r="FW51" s="340">
        <v>0</v>
      </c>
    </row>
    <row r="52" spans="1:179" x14ac:dyDescent="0.2">
      <c r="A52" s="262"/>
      <c r="B52" s="317">
        <v>49</v>
      </c>
      <c r="C52" s="349" t="s">
        <v>14</v>
      </c>
      <c r="D52" s="318" t="s">
        <v>36</v>
      </c>
      <c r="E52" s="342" t="s">
        <v>87</v>
      </c>
      <c r="F52" s="343" t="s">
        <v>137</v>
      </c>
      <c r="G52" s="344" t="s">
        <v>43</v>
      </c>
      <c r="H52" s="323">
        <v>125.90909090909091</v>
      </c>
      <c r="I52" s="324">
        <v>22</v>
      </c>
      <c r="J52" s="325">
        <v>2770</v>
      </c>
      <c r="K52" s="326">
        <v>0</v>
      </c>
      <c r="L52" s="327">
        <v>175</v>
      </c>
      <c r="M52" s="327">
        <v>471</v>
      </c>
      <c r="N52" s="328">
        <v>9.0909090909090917</v>
      </c>
      <c r="O52" s="329">
        <v>2</v>
      </c>
      <c r="P52" s="330">
        <v>1</v>
      </c>
      <c r="Q52" s="330">
        <v>19</v>
      </c>
      <c r="R52" s="330">
        <v>0</v>
      </c>
      <c r="S52" s="345"/>
      <c r="T52" s="346"/>
      <c r="U52" s="346"/>
      <c r="V52" s="346"/>
      <c r="W52" s="347"/>
      <c r="X52" s="347"/>
      <c r="Y52" s="347"/>
      <c r="Z52" s="348">
        <v>0</v>
      </c>
      <c r="AA52" s="345"/>
      <c r="AB52" s="346"/>
      <c r="AC52" s="346"/>
      <c r="AD52" s="346"/>
      <c r="AE52" s="347"/>
      <c r="AF52" s="347"/>
      <c r="AG52" s="347"/>
      <c r="AH52" s="348">
        <v>0</v>
      </c>
      <c r="AI52" s="346"/>
      <c r="AJ52" s="346"/>
      <c r="AK52" s="346"/>
      <c r="AL52" s="346"/>
      <c r="AM52" s="347"/>
      <c r="AN52" s="347"/>
      <c r="AO52" s="347"/>
      <c r="AP52" s="335">
        <v>0</v>
      </c>
      <c r="AQ52" s="346"/>
      <c r="AR52" s="346"/>
      <c r="AS52" s="346"/>
      <c r="AT52" s="346"/>
      <c r="AU52" s="347"/>
      <c r="AV52" s="347"/>
      <c r="AW52" s="347"/>
      <c r="AX52" s="335">
        <v>0</v>
      </c>
      <c r="AY52" s="346"/>
      <c r="AZ52" s="346"/>
      <c r="BA52" s="346"/>
      <c r="BB52" s="346"/>
      <c r="BC52" s="347"/>
      <c r="BD52" s="347"/>
      <c r="BE52" s="347"/>
      <c r="BF52" s="335">
        <v>0</v>
      </c>
      <c r="BG52" s="346"/>
      <c r="BH52" s="346"/>
      <c r="BI52" s="346"/>
      <c r="BJ52" s="346"/>
      <c r="BK52" s="347"/>
      <c r="BL52" s="347"/>
      <c r="BM52" s="347"/>
      <c r="BN52" s="335">
        <v>0</v>
      </c>
      <c r="BO52" s="346"/>
      <c r="BP52" s="346"/>
      <c r="BQ52" s="346"/>
      <c r="BR52" s="346"/>
      <c r="BS52" s="347"/>
      <c r="BT52" s="347"/>
      <c r="BU52" s="347"/>
      <c r="BV52" s="335">
        <v>0</v>
      </c>
      <c r="BW52" s="346"/>
      <c r="BX52" s="346"/>
      <c r="BY52" s="346"/>
      <c r="BZ52" s="346"/>
      <c r="CA52" s="347"/>
      <c r="CB52" s="347"/>
      <c r="CC52" s="347"/>
      <c r="CD52" s="335">
        <v>0</v>
      </c>
      <c r="CE52" s="346"/>
      <c r="CF52" s="346"/>
      <c r="CG52" s="346"/>
      <c r="CH52" s="346"/>
      <c r="CI52" s="347"/>
      <c r="CJ52" s="347"/>
      <c r="CK52" s="347"/>
      <c r="CL52" s="335">
        <v>0</v>
      </c>
      <c r="CM52" s="346"/>
      <c r="CN52" s="346"/>
      <c r="CO52" s="346"/>
      <c r="CP52" s="346"/>
      <c r="CQ52" s="347"/>
      <c r="CR52" s="347"/>
      <c r="CS52" s="347"/>
      <c r="CT52" s="335">
        <v>0</v>
      </c>
      <c r="CU52" s="346"/>
      <c r="CV52" s="346"/>
      <c r="CW52" s="346"/>
      <c r="CX52" s="346"/>
      <c r="CY52" s="347"/>
      <c r="CZ52" s="347"/>
      <c r="DA52" s="347"/>
      <c r="DB52" s="335">
        <v>0</v>
      </c>
      <c r="DC52" s="346"/>
      <c r="DD52" s="346"/>
      <c r="DE52" s="346"/>
      <c r="DF52" s="346"/>
      <c r="DG52" s="347"/>
      <c r="DH52" s="347"/>
      <c r="DI52" s="347"/>
      <c r="DJ52" s="335">
        <v>0</v>
      </c>
      <c r="DK52" s="346"/>
      <c r="DL52" s="346"/>
      <c r="DM52" s="346"/>
      <c r="DN52" s="346"/>
      <c r="DO52" s="347"/>
      <c r="DP52" s="347"/>
      <c r="DQ52" s="347"/>
      <c r="DR52" s="335">
        <v>0</v>
      </c>
      <c r="DS52" s="346"/>
      <c r="DT52" s="346"/>
      <c r="DU52" s="346"/>
      <c r="DV52" s="346"/>
      <c r="DW52" s="347"/>
      <c r="DX52" s="347"/>
      <c r="DY52" s="347"/>
      <c r="DZ52" s="335">
        <v>0</v>
      </c>
      <c r="EA52" s="346"/>
      <c r="EB52" s="346"/>
      <c r="EC52" s="346"/>
      <c r="ED52" s="346"/>
      <c r="EE52" s="347"/>
      <c r="EF52" s="347"/>
      <c r="EG52" s="347"/>
      <c r="EH52" s="335">
        <v>0</v>
      </c>
      <c r="EI52" s="346"/>
      <c r="EJ52" s="346"/>
      <c r="EK52" s="346"/>
      <c r="EL52" s="346"/>
      <c r="EM52" s="347"/>
      <c r="EN52" s="347"/>
      <c r="EO52" s="347"/>
      <c r="EP52" s="335">
        <v>0</v>
      </c>
      <c r="EQ52" s="346"/>
      <c r="ER52" s="346"/>
      <c r="ES52" s="346"/>
      <c r="ET52" s="346"/>
      <c r="EU52" s="347"/>
      <c r="EV52" s="347"/>
      <c r="EW52" s="347"/>
      <c r="EX52" s="335">
        <v>0</v>
      </c>
      <c r="EY52" s="346"/>
      <c r="EZ52" s="346"/>
      <c r="FA52" s="346"/>
      <c r="FB52" s="346"/>
      <c r="FC52" s="347"/>
      <c r="FD52" s="347"/>
      <c r="FE52" s="347"/>
      <c r="FF52" s="335">
        <v>0</v>
      </c>
      <c r="FG52" s="346"/>
      <c r="FH52" s="346"/>
      <c r="FI52" s="346"/>
      <c r="FJ52" s="346"/>
      <c r="FK52" s="347"/>
      <c r="FL52" s="347"/>
      <c r="FM52" s="347"/>
      <c r="FN52" s="335">
        <v>0</v>
      </c>
      <c r="FO52" s="336">
        <v>2770</v>
      </c>
      <c r="FP52" s="337">
        <v>0</v>
      </c>
      <c r="FQ52" s="338">
        <v>175</v>
      </c>
      <c r="FR52" s="338">
        <v>471</v>
      </c>
      <c r="FS52" s="339">
        <v>9.0909090909090917</v>
      </c>
      <c r="FT52" s="338">
        <v>2</v>
      </c>
      <c r="FU52" s="340">
        <v>1</v>
      </c>
      <c r="FV52" s="340">
        <v>19</v>
      </c>
      <c r="FW52" s="340">
        <v>0</v>
      </c>
    </row>
    <row r="53" spans="1:179" x14ac:dyDescent="0.2">
      <c r="A53" s="262"/>
      <c r="B53" s="317">
        <v>50</v>
      </c>
      <c r="C53" s="349" t="s">
        <v>14</v>
      </c>
      <c r="D53" s="318" t="s">
        <v>36</v>
      </c>
      <c r="E53" s="342" t="s">
        <v>87</v>
      </c>
      <c r="F53" s="343" t="s">
        <v>138</v>
      </c>
      <c r="G53" s="344" t="s">
        <v>45</v>
      </c>
      <c r="H53" s="323">
        <v>120.42307692307692</v>
      </c>
      <c r="I53" s="324">
        <v>52</v>
      </c>
      <c r="J53" s="325">
        <v>6262</v>
      </c>
      <c r="K53" s="326">
        <v>0</v>
      </c>
      <c r="L53" s="327">
        <v>187</v>
      </c>
      <c r="M53" s="327">
        <v>567</v>
      </c>
      <c r="N53" s="328">
        <v>23.076923076923077</v>
      </c>
      <c r="O53" s="329">
        <v>12</v>
      </c>
      <c r="P53" s="330">
        <v>0</v>
      </c>
      <c r="Q53" s="330">
        <v>40</v>
      </c>
      <c r="R53" s="330">
        <v>0</v>
      </c>
      <c r="S53" s="345"/>
      <c r="T53" s="346"/>
      <c r="U53" s="346"/>
      <c r="V53" s="346"/>
      <c r="W53" s="347"/>
      <c r="X53" s="347"/>
      <c r="Y53" s="347"/>
      <c r="Z53" s="348">
        <v>0</v>
      </c>
      <c r="AA53" s="345"/>
      <c r="AB53" s="346"/>
      <c r="AC53" s="346"/>
      <c r="AD53" s="346"/>
      <c r="AE53" s="347"/>
      <c r="AF53" s="347"/>
      <c r="AG53" s="347"/>
      <c r="AH53" s="348">
        <v>0</v>
      </c>
      <c r="AI53" s="346">
        <v>136</v>
      </c>
      <c r="AJ53" s="346">
        <v>105</v>
      </c>
      <c r="AK53" s="346">
        <v>111</v>
      </c>
      <c r="AL53" s="346">
        <v>93</v>
      </c>
      <c r="AM53" s="347">
        <v>1</v>
      </c>
      <c r="AN53" s="347"/>
      <c r="AO53" s="347">
        <v>3</v>
      </c>
      <c r="AP53" s="335">
        <v>445</v>
      </c>
      <c r="AQ53" s="346">
        <v>136</v>
      </c>
      <c r="AR53" s="346">
        <v>105</v>
      </c>
      <c r="AS53" s="346">
        <v>111</v>
      </c>
      <c r="AT53" s="346">
        <v>93</v>
      </c>
      <c r="AU53" s="347">
        <v>1</v>
      </c>
      <c r="AV53" s="347"/>
      <c r="AW53" s="347">
        <v>3</v>
      </c>
      <c r="AX53" s="335">
        <v>445</v>
      </c>
      <c r="AY53" s="346">
        <v>119</v>
      </c>
      <c r="AZ53" s="346">
        <v>110</v>
      </c>
      <c r="BA53" s="346">
        <v>134</v>
      </c>
      <c r="BB53" s="346">
        <v>121</v>
      </c>
      <c r="BC53" s="347">
        <v>3</v>
      </c>
      <c r="BD53" s="347"/>
      <c r="BE53" s="347">
        <v>1</v>
      </c>
      <c r="BF53" s="335">
        <v>484</v>
      </c>
      <c r="BG53" s="346"/>
      <c r="BH53" s="346"/>
      <c r="BI53" s="346"/>
      <c r="BJ53" s="346"/>
      <c r="BK53" s="347"/>
      <c r="BL53" s="347"/>
      <c r="BM53" s="347"/>
      <c r="BN53" s="335">
        <v>0</v>
      </c>
      <c r="BO53" s="346"/>
      <c r="BP53" s="346"/>
      <c r="BQ53" s="346"/>
      <c r="BR53" s="346"/>
      <c r="BS53" s="347"/>
      <c r="BT53" s="347"/>
      <c r="BU53" s="347"/>
      <c r="BV53" s="335">
        <v>0</v>
      </c>
      <c r="BW53" s="346"/>
      <c r="BX53" s="346"/>
      <c r="BY53" s="346"/>
      <c r="BZ53" s="346"/>
      <c r="CA53" s="347"/>
      <c r="CB53" s="347"/>
      <c r="CC53" s="347"/>
      <c r="CD53" s="335">
        <v>0</v>
      </c>
      <c r="CE53" s="346"/>
      <c r="CF53" s="346"/>
      <c r="CG53" s="346"/>
      <c r="CH53" s="346"/>
      <c r="CI53" s="347"/>
      <c r="CJ53" s="347"/>
      <c r="CK53" s="347"/>
      <c r="CL53" s="335">
        <v>0</v>
      </c>
      <c r="CM53" s="346"/>
      <c r="CN53" s="346"/>
      <c r="CO53" s="346"/>
      <c r="CP53" s="346"/>
      <c r="CQ53" s="347"/>
      <c r="CR53" s="347"/>
      <c r="CS53" s="347"/>
      <c r="CT53" s="335">
        <v>0</v>
      </c>
      <c r="CU53" s="346"/>
      <c r="CV53" s="346"/>
      <c r="CW53" s="346"/>
      <c r="CX53" s="346"/>
      <c r="CY53" s="347"/>
      <c r="CZ53" s="347"/>
      <c r="DA53" s="347"/>
      <c r="DB53" s="335">
        <v>0</v>
      </c>
      <c r="DC53" s="346"/>
      <c r="DD53" s="346"/>
      <c r="DE53" s="346"/>
      <c r="DF53" s="346"/>
      <c r="DG53" s="347"/>
      <c r="DH53" s="347"/>
      <c r="DI53" s="347"/>
      <c r="DJ53" s="335">
        <v>0</v>
      </c>
      <c r="DK53" s="346"/>
      <c r="DL53" s="346"/>
      <c r="DM53" s="346"/>
      <c r="DN53" s="346"/>
      <c r="DO53" s="347"/>
      <c r="DP53" s="347"/>
      <c r="DQ53" s="347"/>
      <c r="DR53" s="335">
        <v>0</v>
      </c>
      <c r="DS53" s="346"/>
      <c r="DT53" s="346"/>
      <c r="DU53" s="346"/>
      <c r="DV53" s="346"/>
      <c r="DW53" s="347"/>
      <c r="DX53" s="347"/>
      <c r="DY53" s="347"/>
      <c r="DZ53" s="335">
        <v>0</v>
      </c>
      <c r="EA53" s="346"/>
      <c r="EB53" s="346"/>
      <c r="EC53" s="346"/>
      <c r="ED53" s="346"/>
      <c r="EE53" s="347"/>
      <c r="EF53" s="347"/>
      <c r="EG53" s="347"/>
      <c r="EH53" s="335">
        <v>0</v>
      </c>
      <c r="EI53" s="346"/>
      <c r="EJ53" s="346"/>
      <c r="EK53" s="346"/>
      <c r="EL53" s="346"/>
      <c r="EM53" s="347"/>
      <c r="EN53" s="347"/>
      <c r="EO53" s="347"/>
      <c r="EP53" s="335">
        <v>0</v>
      </c>
      <c r="EQ53" s="346"/>
      <c r="ER53" s="346"/>
      <c r="ES53" s="346"/>
      <c r="ET53" s="346"/>
      <c r="EU53" s="347"/>
      <c r="EV53" s="347"/>
      <c r="EW53" s="347"/>
      <c r="EX53" s="335">
        <v>0</v>
      </c>
      <c r="EY53" s="346"/>
      <c r="EZ53" s="346"/>
      <c r="FA53" s="346"/>
      <c r="FB53" s="346"/>
      <c r="FC53" s="347"/>
      <c r="FD53" s="347"/>
      <c r="FE53" s="347"/>
      <c r="FF53" s="335">
        <v>0</v>
      </c>
      <c r="FG53" s="346"/>
      <c r="FH53" s="346"/>
      <c r="FI53" s="346"/>
      <c r="FJ53" s="346"/>
      <c r="FK53" s="347"/>
      <c r="FL53" s="347"/>
      <c r="FM53" s="347"/>
      <c r="FN53" s="335">
        <v>0</v>
      </c>
      <c r="FO53" s="336">
        <v>4888</v>
      </c>
      <c r="FP53" s="337">
        <v>0</v>
      </c>
      <c r="FQ53" s="338">
        <v>187</v>
      </c>
      <c r="FR53" s="338">
        <v>567</v>
      </c>
      <c r="FS53" s="339">
        <v>17.5</v>
      </c>
      <c r="FT53" s="338">
        <v>7</v>
      </c>
      <c r="FU53" s="340">
        <v>0</v>
      </c>
      <c r="FV53" s="340">
        <v>33</v>
      </c>
      <c r="FW53" s="340">
        <v>0</v>
      </c>
    </row>
    <row r="54" spans="1:179" x14ac:dyDescent="0.2">
      <c r="A54" s="262"/>
      <c r="B54" s="317">
        <v>51</v>
      </c>
      <c r="C54" s="349" t="s">
        <v>14</v>
      </c>
      <c r="D54" s="318" t="s">
        <v>36</v>
      </c>
      <c r="E54" s="342" t="s">
        <v>87</v>
      </c>
      <c r="F54" s="343" t="s">
        <v>139</v>
      </c>
      <c r="G54" s="344" t="s">
        <v>43</v>
      </c>
      <c r="H54" s="323">
        <v>114.53571428571429</v>
      </c>
      <c r="I54" s="324">
        <v>56</v>
      </c>
      <c r="J54" s="325">
        <v>6414</v>
      </c>
      <c r="K54" s="326">
        <v>0</v>
      </c>
      <c r="L54" s="327">
        <v>156</v>
      </c>
      <c r="M54" s="327">
        <v>561</v>
      </c>
      <c r="N54" s="328">
        <v>3.5714285714285712</v>
      </c>
      <c r="O54" s="329">
        <v>2</v>
      </c>
      <c r="P54" s="330">
        <v>0</v>
      </c>
      <c r="Q54" s="330">
        <v>54</v>
      </c>
      <c r="R54" s="330">
        <v>0</v>
      </c>
      <c r="S54" s="345">
        <v>109</v>
      </c>
      <c r="T54" s="346">
        <v>123</v>
      </c>
      <c r="U54" s="346">
        <v>88</v>
      </c>
      <c r="V54" s="346">
        <v>132</v>
      </c>
      <c r="W54" s="347">
        <v>0</v>
      </c>
      <c r="X54" s="347"/>
      <c r="Y54" s="347">
        <v>4</v>
      </c>
      <c r="Z54" s="348">
        <v>452</v>
      </c>
      <c r="AA54" s="345">
        <v>103</v>
      </c>
      <c r="AB54" s="346">
        <v>103</v>
      </c>
      <c r="AC54" s="346">
        <v>132</v>
      </c>
      <c r="AD54" s="346">
        <v>118</v>
      </c>
      <c r="AE54" s="347">
        <v>1</v>
      </c>
      <c r="AF54" s="347"/>
      <c r="AG54" s="347">
        <v>3</v>
      </c>
      <c r="AH54" s="348">
        <v>456</v>
      </c>
      <c r="AI54" s="346"/>
      <c r="AJ54" s="346"/>
      <c r="AK54" s="346"/>
      <c r="AL54" s="346"/>
      <c r="AM54" s="347"/>
      <c r="AN54" s="347"/>
      <c r="AO54" s="347"/>
      <c r="AP54" s="335">
        <v>0</v>
      </c>
      <c r="AQ54" s="346">
        <v>105</v>
      </c>
      <c r="AR54" s="346">
        <v>100</v>
      </c>
      <c r="AS54" s="346">
        <v>142</v>
      </c>
      <c r="AT54" s="346">
        <v>102</v>
      </c>
      <c r="AU54" s="347">
        <v>1</v>
      </c>
      <c r="AV54" s="347"/>
      <c r="AW54" s="347">
        <v>3</v>
      </c>
      <c r="AX54" s="335">
        <v>449</v>
      </c>
      <c r="AY54" s="346">
        <v>100</v>
      </c>
      <c r="AZ54" s="346">
        <v>100</v>
      </c>
      <c r="BA54" s="346">
        <v>100</v>
      </c>
      <c r="BB54" s="346">
        <v>100</v>
      </c>
      <c r="BC54" s="347">
        <v>0</v>
      </c>
      <c r="BD54" s="347"/>
      <c r="BE54" s="347">
        <v>4</v>
      </c>
      <c r="BF54" s="335">
        <v>400</v>
      </c>
      <c r="BG54" s="346"/>
      <c r="BH54" s="346"/>
      <c r="BI54" s="346"/>
      <c r="BJ54" s="346"/>
      <c r="BK54" s="347"/>
      <c r="BL54" s="347"/>
      <c r="BM54" s="347"/>
      <c r="BN54" s="335">
        <v>0</v>
      </c>
      <c r="BO54" s="346"/>
      <c r="BP54" s="346"/>
      <c r="BQ54" s="346"/>
      <c r="BR54" s="346"/>
      <c r="BS54" s="347"/>
      <c r="BT54" s="347"/>
      <c r="BU54" s="347"/>
      <c r="BV54" s="335">
        <v>0</v>
      </c>
      <c r="BW54" s="346"/>
      <c r="BX54" s="346"/>
      <c r="BY54" s="346"/>
      <c r="BZ54" s="346"/>
      <c r="CA54" s="347"/>
      <c r="CB54" s="347"/>
      <c r="CC54" s="347"/>
      <c r="CD54" s="335">
        <v>0</v>
      </c>
      <c r="CE54" s="346"/>
      <c r="CF54" s="346"/>
      <c r="CG54" s="346"/>
      <c r="CH54" s="346"/>
      <c r="CI54" s="347"/>
      <c r="CJ54" s="347"/>
      <c r="CK54" s="347"/>
      <c r="CL54" s="335">
        <v>0</v>
      </c>
      <c r="CM54" s="346"/>
      <c r="CN54" s="346"/>
      <c r="CO54" s="346"/>
      <c r="CP54" s="346"/>
      <c r="CQ54" s="347"/>
      <c r="CR54" s="347"/>
      <c r="CS54" s="347"/>
      <c r="CT54" s="335">
        <v>0</v>
      </c>
      <c r="CU54" s="346"/>
      <c r="CV54" s="346"/>
      <c r="CW54" s="346"/>
      <c r="CX54" s="346"/>
      <c r="CY54" s="347"/>
      <c r="CZ54" s="347"/>
      <c r="DA54" s="347"/>
      <c r="DB54" s="335">
        <v>0</v>
      </c>
      <c r="DC54" s="346"/>
      <c r="DD54" s="346"/>
      <c r="DE54" s="346"/>
      <c r="DF54" s="346"/>
      <c r="DG54" s="347"/>
      <c r="DH54" s="347"/>
      <c r="DI54" s="347"/>
      <c r="DJ54" s="335">
        <v>0</v>
      </c>
      <c r="DK54" s="346"/>
      <c r="DL54" s="346"/>
      <c r="DM54" s="346"/>
      <c r="DN54" s="346"/>
      <c r="DO54" s="347"/>
      <c r="DP54" s="347"/>
      <c r="DQ54" s="347"/>
      <c r="DR54" s="335">
        <v>0</v>
      </c>
      <c r="DS54" s="346"/>
      <c r="DT54" s="346"/>
      <c r="DU54" s="346"/>
      <c r="DV54" s="346"/>
      <c r="DW54" s="347"/>
      <c r="DX54" s="347"/>
      <c r="DY54" s="347"/>
      <c r="DZ54" s="335">
        <v>0</v>
      </c>
      <c r="EA54" s="346"/>
      <c r="EB54" s="346"/>
      <c r="EC54" s="346"/>
      <c r="ED54" s="346"/>
      <c r="EE54" s="347"/>
      <c r="EF54" s="347"/>
      <c r="EG54" s="347"/>
      <c r="EH54" s="335">
        <v>0</v>
      </c>
      <c r="EI54" s="346"/>
      <c r="EJ54" s="346"/>
      <c r="EK54" s="346"/>
      <c r="EL54" s="346"/>
      <c r="EM54" s="347"/>
      <c r="EN54" s="347"/>
      <c r="EO54" s="347"/>
      <c r="EP54" s="335">
        <v>0</v>
      </c>
      <c r="EQ54" s="346"/>
      <c r="ER54" s="346"/>
      <c r="ES54" s="346"/>
      <c r="ET54" s="346"/>
      <c r="EU54" s="347"/>
      <c r="EV54" s="347"/>
      <c r="EW54" s="347"/>
      <c r="EX54" s="335">
        <v>0</v>
      </c>
      <c r="EY54" s="346"/>
      <c r="EZ54" s="346"/>
      <c r="FA54" s="346"/>
      <c r="FB54" s="346"/>
      <c r="FC54" s="347"/>
      <c r="FD54" s="347"/>
      <c r="FE54" s="347"/>
      <c r="FF54" s="335">
        <v>0</v>
      </c>
      <c r="FG54" s="346"/>
      <c r="FH54" s="346"/>
      <c r="FI54" s="346"/>
      <c r="FJ54" s="346"/>
      <c r="FK54" s="347"/>
      <c r="FL54" s="347"/>
      <c r="FM54" s="347"/>
      <c r="FN54" s="335">
        <v>0</v>
      </c>
      <c r="FO54" s="336">
        <v>4657</v>
      </c>
      <c r="FP54" s="337">
        <v>0</v>
      </c>
      <c r="FQ54" s="338">
        <v>156</v>
      </c>
      <c r="FR54" s="338">
        <v>561</v>
      </c>
      <c r="FS54" s="339">
        <v>0</v>
      </c>
      <c r="FT54" s="338">
        <v>0</v>
      </c>
      <c r="FU54" s="340">
        <v>0</v>
      </c>
      <c r="FV54" s="340">
        <v>40</v>
      </c>
      <c r="FW54" s="340">
        <v>0</v>
      </c>
    </row>
    <row r="55" spans="1:179" x14ac:dyDescent="0.2">
      <c r="A55" s="262"/>
      <c r="B55" s="317">
        <v>52</v>
      </c>
      <c r="C55" s="349" t="s">
        <v>20</v>
      </c>
      <c r="D55" s="318" t="s">
        <v>36</v>
      </c>
      <c r="E55" s="342" t="s">
        <v>96</v>
      </c>
      <c r="F55" s="343" t="s">
        <v>140</v>
      </c>
      <c r="G55" s="344" t="s">
        <v>38</v>
      </c>
      <c r="H55" s="323">
        <v>105.23333333333333</v>
      </c>
      <c r="I55" s="324">
        <v>30</v>
      </c>
      <c r="J55" s="325">
        <v>3157</v>
      </c>
      <c r="K55" s="326">
        <v>0</v>
      </c>
      <c r="L55" s="327">
        <v>161</v>
      </c>
      <c r="M55" s="327">
        <v>509</v>
      </c>
      <c r="N55" s="328">
        <v>16.666666666666664</v>
      </c>
      <c r="O55" s="329">
        <v>5</v>
      </c>
      <c r="P55" s="330">
        <v>0</v>
      </c>
      <c r="Q55" s="330">
        <v>25</v>
      </c>
      <c r="R55" s="330">
        <v>0</v>
      </c>
      <c r="S55" s="345"/>
      <c r="T55" s="346"/>
      <c r="U55" s="346"/>
      <c r="V55" s="346"/>
      <c r="W55" s="347"/>
      <c r="X55" s="347"/>
      <c r="Y55" s="347"/>
      <c r="Z55" s="348">
        <v>0</v>
      </c>
      <c r="AA55" s="345">
        <v>123</v>
      </c>
      <c r="AB55" s="346">
        <v>124</v>
      </c>
      <c r="AC55" s="346">
        <v>132</v>
      </c>
      <c r="AD55" s="346">
        <v>87</v>
      </c>
      <c r="AE55" s="347">
        <v>1</v>
      </c>
      <c r="AF55" s="347"/>
      <c r="AG55" s="347">
        <v>3</v>
      </c>
      <c r="AH55" s="348">
        <v>466</v>
      </c>
      <c r="AI55" s="346">
        <v>115</v>
      </c>
      <c r="AJ55" s="346">
        <v>161</v>
      </c>
      <c r="AK55" s="346">
        <v>115</v>
      </c>
      <c r="AL55" s="346">
        <v>118</v>
      </c>
      <c r="AM55" s="347">
        <v>2</v>
      </c>
      <c r="AN55" s="347"/>
      <c r="AO55" s="347">
        <v>2</v>
      </c>
      <c r="AP55" s="335">
        <v>509</v>
      </c>
      <c r="AQ55" s="346">
        <v>121</v>
      </c>
      <c r="AR55" s="346">
        <v>107</v>
      </c>
      <c r="AS55" s="346"/>
      <c r="AT55" s="346"/>
      <c r="AU55" s="347">
        <v>1</v>
      </c>
      <c r="AV55" s="347"/>
      <c r="AW55" s="347">
        <v>1</v>
      </c>
      <c r="AX55" s="335">
        <v>228</v>
      </c>
      <c r="AY55" s="346">
        <v>99</v>
      </c>
      <c r="AZ55" s="346">
        <v>104</v>
      </c>
      <c r="BA55" s="346">
        <v>126</v>
      </c>
      <c r="BB55" s="346">
        <v>115</v>
      </c>
      <c r="BC55" s="347">
        <v>1</v>
      </c>
      <c r="BD55" s="347"/>
      <c r="BE55" s="347">
        <v>3</v>
      </c>
      <c r="BF55" s="335">
        <v>444</v>
      </c>
      <c r="BG55" s="346"/>
      <c r="BH55" s="346"/>
      <c r="BI55" s="346"/>
      <c r="BJ55" s="346"/>
      <c r="BK55" s="347"/>
      <c r="BL55" s="347"/>
      <c r="BM55" s="347"/>
      <c r="BN55" s="335">
        <v>0</v>
      </c>
      <c r="BO55" s="346"/>
      <c r="BP55" s="346"/>
      <c r="BQ55" s="346"/>
      <c r="BR55" s="346"/>
      <c r="BS55" s="347"/>
      <c r="BT55" s="347"/>
      <c r="BU55" s="347"/>
      <c r="BV55" s="335">
        <v>0</v>
      </c>
      <c r="BW55" s="346"/>
      <c r="BX55" s="346"/>
      <c r="BY55" s="346"/>
      <c r="BZ55" s="346"/>
      <c r="CA55" s="347"/>
      <c r="CB55" s="347"/>
      <c r="CC55" s="347"/>
      <c r="CD55" s="335">
        <v>0</v>
      </c>
      <c r="CE55" s="346"/>
      <c r="CF55" s="346"/>
      <c r="CG55" s="346"/>
      <c r="CH55" s="346"/>
      <c r="CI55" s="347"/>
      <c r="CJ55" s="347"/>
      <c r="CK55" s="347"/>
      <c r="CL55" s="335">
        <v>0</v>
      </c>
      <c r="CM55" s="346"/>
      <c r="CN55" s="346"/>
      <c r="CO55" s="346"/>
      <c r="CP55" s="346"/>
      <c r="CQ55" s="347"/>
      <c r="CR55" s="347"/>
      <c r="CS55" s="347"/>
      <c r="CT55" s="335">
        <v>0</v>
      </c>
      <c r="CU55" s="346"/>
      <c r="CV55" s="346"/>
      <c r="CW55" s="346"/>
      <c r="CX55" s="346"/>
      <c r="CY55" s="347"/>
      <c r="CZ55" s="347"/>
      <c r="DA55" s="347"/>
      <c r="DB55" s="335">
        <v>0</v>
      </c>
      <c r="DC55" s="346"/>
      <c r="DD55" s="346"/>
      <c r="DE55" s="346"/>
      <c r="DF55" s="346"/>
      <c r="DG55" s="347"/>
      <c r="DH55" s="347"/>
      <c r="DI55" s="347"/>
      <c r="DJ55" s="335">
        <v>0</v>
      </c>
      <c r="DK55" s="346"/>
      <c r="DL55" s="346"/>
      <c r="DM55" s="346"/>
      <c r="DN55" s="346"/>
      <c r="DO55" s="347"/>
      <c r="DP55" s="347"/>
      <c r="DQ55" s="347"/>
      <c r="DR55" s="335">
        <v>0</v>
      </c>
      <c r="DS55" s="346"/>
      <c r="DT55" s="346"/>
      <c r="DU55" s="346"/>
      <c r="DV55" s="346"/>
      <c r="DW55" s="347"/>
      <c r="DX55" s="347"/>
      <c r="DY55" s="347"/>
      <c r="DZ55" s="335">
        <v>0</v>
      </c>
      <c r="EA55" s="346"/>
      <c r="EB55" s="346"/>
      <c r="EC55" s="346"/>
      <c r="ED55" s="346"/>
      <c r="EE55" s="347"/>
      <c r="EF55" s="347"/>
      <c r="EG55" s="347"/>
      <c r="EH55" s="335">
        <v>0</v>
      </c>
      <c r="EI55" s="346"/>
      <c r="EJ55" s="346"/>
      <c r="EK55" s="346"/>
      <c r="EL55" s="346"/>
      <c r="EM55" s="347"/>
      <c r="EN55" s="347"/>
      <c r="EO55" s="347"/>
      <c r="EP55" s="335">
        <v>0</v>
      </c>
      <c r="EQ55" s="346"/>
      <c r="ER55" s="346"/>
      <c r="ES55" s="346"/>
      <c r="ET55" s="346"/>
      <c r="EU55" s="347"/>
      <c r="EV55" s="347"/>
      <c r="EW55" s="347"/>
      <c r="EX55" s="335">
        <v>0</v>
      </c>
      <c r="EY55" s="346"/>
      <c r="EZ55" s="346"/>
      <c r="FA55" s="346"/>
      <c r="FB55" s="346"/>
      <c r="FC55" s="347"/>
      <c r="FD55" s="347"/>
      <c r="FE55" s="347"/>
      <c r="FF55" s="335">
        <v>0</v>
      </c>
      <c r="FG55" s="346"/>
      <c r="FH55" s="346"/>
      <c r="FI55" s="346"/>
      <c r="FJ55" s="346"/>
      <c r="FK55" s="347"/>
      <c r="FL55" s="347"/>
      <c r="FM55" s="347"/>
      <c r="FN55" s="335">
        <v>0</v>
      </c>
      <c r="FO55" s="336">
        <v>1510</v>
      </c>
      <c r="FP55" s="337">
        <v>0</v>
      </c>
      <c r="FQ55" s="338">
        <v>124</v>
      </c>
      <c r="FR55" s="338">
        <v>405</v>
      </c>
      <c r="FS55" s="339">
        <v>0</v>
      </c>
      <c r="FT55" s="338">
        <v>0</v>
      </c>
      <c r="FU55" s="340">
        <v>0</v>
      </c>
      <c r="FV55" s="340">
        <v>16</v>
      </c>
      <c r="FW55" s="340">
        <v>0</v>
      </c>
    </row>
    <row r="56" spans="1:179" x14ac:dyDescent="0.2">
      <c r="A56" s="262"/>
      <c r="B56" s="317">
        <v>53</v>
      </c>
      <c r="C56" s="349" t="s">
        <v>20</v>
      </c>
      <c r="D56" s="318" t="s">
        <v>36</v>
      </c>
      <c r="E56" s="342" t="s">
        <v>87</v>
      </c>
      <c r="F56" s="321" t="s">
        <v>141</v>
      </c>
      <c r="G56" s="344" t="s">
        <v>38</v>
      </c>
      <c r="H56" s="323">
        <v>102.6046511627907</v>
      </c>
      <c r="I56" s="324">
        <v>43</v>
      </c>
      <c r="J56" s="325">
        <v>4412</v>
      </c>
      <c r="K56" s="326">
        <v>0</v>
      </c>
      <c r="L56" s="327">
        <v>124</v>
      </c>
      <c r="M56" s="327">
        <v>473</v>
      </c>
      <c r="N56" s="328">
        <v>6.9767441860465116</v>
      </c>
      <c r="O56" s="329">
        <v>3</v>
      </c>
      <c r="P56" s="330">
        <v>0</v>
      </c>
      <c r="Q56" s="330">
        <v>40</v>
      </c>
      <c r="R56" s="330">
        <v>0</v>
      </c>
      <c r="S56" s="345">
        <v>65</v>
      </c>
      <c r="T56" s="346">
        <v>112</v>
      </c>
      <c r="U56" s="346">
        <v>63</v>
      </c>
      <c r="V56" s="346">
        <v>105</v>
      </c>
      <c r="W56" s="347">
        <v>0</v>
      </c>
      <c r="X56" s="347"/>
      <c r="Y56" s="347">
        <v>4</v>
      </c>
      <c r="Z56" s="348">
        <v>345</v>
      </c>
      <c r="AA56" s="345">
        <v>124</v>
      </c>
      <c r="AB56" s="346">
        <v>95</v>
      </c>
      <c r="AC56" s="346">
        <v>108</v>
      </c>
      <c r="AD56" s="346">
        <v>97</v>
      </c>
      <c r="AE56" s="347">
        <v>0</v>
      </c>
      <c r="AF56" s="347"/>
      <c r="AG56" s="347">
        <v>4</v>
      </c>
      <c r="AH56" s="348">
        <v>424</v>
      </c>
      <c r="AI56" s="346"/>
      <c r="AJ56" s="346"/>
      <c r="AK56" s="346"/>
      <c r="AL56" s="346"/>
      <c r="AM56" s="347"/>
      <c r="AN56" s="347"/>
      <c r="AO56" s="347"/>
      <c r="AP56" s="335">
        <v>0</v>
      </c>
      <c r="AQ56" s="346">
        <v>109</v>
      </c>
      <c r="AR56" s="346">
        <v>78</v>
      </c>
      <c r="AS56" s="346">
        <v>110</v>
      </c>
      <c r="AT56" s="346"/>
      <c r="AU56" s="347">
        <v>2</v>
      </c>
      <c r="AV56" s="347"/>
      <c r="AW56" s="347">
        <v>1</v>
      </c>
      <c r="AX56" s="335">
        <v>297</v>
      </c>
      <c r="AY56" s="346">
        <v>120</v>
      </c>
      <c r="AZ56" s="346">
        <v>108</v>
      </c>
      <c r="BA56" s="346">
        <v>103</v>
      </c>
      <c r="BB56" s="346">
        <v>111</v>
      </c>
      <c r="BC56" s="347">
        <v>1</v>
      </c>
      <c r="BD56" s="347"/>
      <c r="BE56" s="347">
        <v>3</v>
      </c>
      <c r="BF56" s="335">
        <v>442</v>
      </c>
      <c r="BG56" s="346"/>
      <c r="BH56" s="346"/>
      <c r="BI56" s="346"/>
      <c r="BJ56" s="346"/>
      <c r="BK56" s="347"/>
      <c r="BL56" s="347"/>
      <c r="BM56" s="347"/>
      <c r="BN56" s="335">
        <v>0</v>
      </c>
      <c r="BO56" s="346"/>
      <c r="BP56" s="346"/>
      <c r="BQ56" s="346"/>
      <c r="BR56" s="346"/>
      <c r="BS56" s="347"/>
      <c r="BT56" s="347"/>
      <c r="BU56" s="347"/>
      <c r="BV56" s="335">
        <v>0</v>
      </c>
      <c r="BW56" s="346"/>
      <c r="BX56" s="346"/>
      <c r="BY56" s="346"/>
      <c r="BZ56" s="346"/>
      <c r="CA56" s="347"/>
      <c r="CB56" s="347"/>
      <c r="CC56" s="347"/>
      <c r="CD56" s="335">
        <v>0</v>
      </c>
      <c r="CE56" s="346"/>
      <c r="CF56" s="346"/>
      <c r="CG56" s="346"/>
      <c r="CH56" s="346"/>
      <c r="CI56" s="347"/>
      <c r="CJ56" s="347"/>
      <c r="CK56" s="347"/>
      <c r="CL56" s="335">
        <v>0</v>
      </c>
      <c r="CM56" s="346"/>
      <c r="CN56" s="346"/>
      <c r="CO56" s="346"/>
      <c r="CP56" s="346"/>
      <c r="CQ56" s="347"/>
      <c r="CR56" s="347"/>
      <c r="CS56" s="347"/>
      <c r="CT56" s="335">
        <v>0</v>
      </c>
      <c r="CU56" s="346"/>
      <c r="CV56" s="346"/>
      <c r="CW56" s="346"/>
      <c r="CX56" s="346"/>
      <c r="CY56" s="347"/>
      <c r="CZ56" s="347"/>
      <c r="DA56" s="347"/>
      <c r="DB56" s="335">
        <v>0</v>
      </c>
      <c r="DC56" s="346"/>
      <c r="DD56" s="346"/>
      <c r="DE56" s="346"/>
      <c r="DF56" s="346"/>
      <c r="DG56" s="347"/>
      <c r="DH56" s="347"/>
      <c r="DI56" s="347"/>
      <c r="DJ56" s="335">
        <v>0</v>
      </c>
      <c r="DK56" s="346"/>
      <c r="DL56" s="346"/>
      <c r="DM56" s="346"/>
      <c r="DN56" s="346"/>
      <c r="DO56" s="347"/>
      <c r="DP56" s="347"/>
      <c r="DQ56" s="347"/>
      <c r="DR56" s="335">
        <v>0</v>
      </c>
      <c r="DS56" s="346"/>
      <c r="DT56" s="346"/>
      <c r="DU56" s="346"/>
      <c r="DV56" s="346"/>
      <c r="DW56" s="347"/>
      <c r="DX56" s="347"/>
      <c r="DY56" s="347"/>
      <c r="DZ56" s="335">
        <v>0</v>
      </c>
      <c r="EA56" s="346"/>
      <c r="EB56" s="346"/>
      <c r="EC56" s="346"/>
      <c r="ED56" s="346"/>
      <c r="EE56" s="347"/>
      <c r="EF56" s="347"/>
      <c r="EG56" s="347"/>
      <c r="EH56" s="335">
        <v>0</v>
      </c>
      <c r="EI56" s="346"/>
      <c r="EJ56" s="346"/>
      <c r="EK56" s="346"/>
      <c r="EL56" s="346"/>
      <c r="EM56" s="347"/>
      <c r="EN56" s="347"/>
      <c r="EO56" s="347"/>
      <c r="EP56" s="335">
        <v>0</v>
      </c>
      <c r="EQ56" s="346"/>
      <c r="ER56" s="346"/>
      <c r="ES56" s="346"/>
      <c r="ET56" s="346"/>
      <c r="EU56" s="347"/>
      <c r="EV56" s="347"/>
      <c r="EW56" s="347"/>
      <c r="EX56" s="335">
        <v>0</v>
      </c>
      <c r="EY56" s="346"/>
      <c r="EZ56" s="346"/>
      <c r="FA56" s="346"/>
      <c r="FB56" s="346"/>
      <c r="FC56" s="347"/>
      <c r="FD56" s="347"/>
      <c r="FE56" s="347"/>
      <c r="FF56" s="335">
        <v>0</v>
      </c>
      <c r="FG56" s="346"/>
      <c r="FH56" s="346"/>
      <c r="FI56" s="346"/>
      <c r="FJ56" s="346"/>
      <c r="FK56" s="347"/>
      <c r="FL56" s="347"/>
      <c r="FM56" s="347"/>
      <c r="FN56" s="335">
        <v>0</v>
      </c>
      <c r="FO56" s="336">
        <v>2904</v>
      </c>
      <c r="FP56" s="337">
        <v>0</v>
      </c>
      <c r="FQ56" s="338">
        <v>124</v>
      </c>
      <c r="FR56" s="338">
        <v>473</v>
      </c>
      <c r="FS56" s="339">
        <v>0</v>
      </c>
      <c r="FT56" s="338">
        <v>0</v>
      </c>
      <c r="FU56" s="340">
        <v>0</v>
      </c>
      <c r="FV56" s="340">
        <v>28</v>
      </c>
      <c r="FW56" s="340">
        <v>0</v>
      </c>
    </row>
    <row r="57" spans="1:179" x14ac:dyDescent="0.2">
      <c r="A57" s="262"/>
      <c r="B57" s="317">
        <v>54</v>
      </c>
      <c r="C57" s="349" t="s">
        <v>20</v>
      </c>
      <c r="D57" s="318" t="s">
        <v>36</v>
      </c>
      <c r="E57" s="342" t="s">
        <v>87</v>
      </c>
      <c r="F57" s="343" t="s">
        <v>142</v>
      </c>
      <c r="G57" s="344" t="s">
        <v>38</v>
      </c>
      <c r="H57" s="323">
        <v>93.166666666666671</v>
      </c>
      <c r="I57" s="324">
        <v>12</v>
      </c>
      <c r="J57" s="325">
        <v>1118</v>
      </c>
      <c r="K57" s="326">
        <v>0</v>
      </c>
      <c r="L57" s="327">
        <v>129</v>
      </c>
      <c r="M57" s="327">
        <v>411</v>
      </c>
      <c r="N57" s="328">
        <v>0</v>
      </c>
      <c r="O57" s="329">
        <v>0</v>
      </c>
      <c r="P57" s="330">
        <v>0</v>
      </c>
      <c r="Q57" s="330">
        <v>12</v>
      </c>
      <c r="R57" s="330">
        <v>0</v>
      </c>
      <c r="S57" s="345"/>
      <c r="T57" s="346"/>
      <c r="U57" s="346"/>
      <c r="V57" s="346"/>
      <c r="W57" s="347"/>
      <c r="X57" s="347"/>
      <c r="Y57" s="347"/>
      <c r="Z57" s="348">
        <v>0</v>
      </c>
      <c r="AA57" s="345"/>
      <c r="AB57" s="346"/>
      <c r="AC57" s="346"/>
      <c r="AD57" s="346"/>
      <c r="AE57" s="347"/>
      <c r="AF57" s="347"/>
      <c r="AG57" s="347"/>
      <c r="AH57" s="348">
        <v>0</v>
      </c>
      <c r="AI57" s="346"/>
      <c r="AJ57" s="346"/>
      <c r="AK57" s="346"/>
      <c r="AL57" s="346"/>
      <c r="AM57" s="347"/>
      <c r="AN57" s="347"/>
      <c r="AO57" s="347"/>
      <c r="AP57" s="335">
        <v>0</v>
      </c>
      <c r="AQ57" s="346"/>
      <c r="AR57" s="346"/>
      <c r="AS57" s="346"/>
      <c r="AT57" s="346"/>
      <c r="AU57" s="347"/>
      <c r="AV57" s="347"/>
      <c r="AW57" s="347"/>
      <c r="AX57" s="335">
        <v>0</v>
      </c>
      <c r="AY57" s="346"/>
      <c r="AZ57" s="346"/>
      <c r="BA57" s="346"/>
      <c r="BB57" s="346"/>
      <c r="BC57" s="347"/>
      <c r="BD57" s="347"/>
      <c r="BE57" s="347"/>
      <c r="BF57" s="335">
        <v>0</v>
      </c>
      <c r="BG57" s="346"/>
      <c r="BH57" s="346"/>
      <c r="BI57" s="346"/>
      <c r="BJ57" s="346"/>
      <c r="BK57" s="347"/>
      <c r="BL57" s="347"/>
      <c r="BM57" s="347"/>
      <c r="BN57" s="335">
        <v>0</v>
      </c>
      <c r="BO57" s="346"/>
      <c r="BP57" s="346"/>
      <c r="BQ57" s="346"/>
      <c r="BR57" s="346"/>
      <c r="BS57" s="347"/>
      <c r="BT57" s="347"/>
      <c r="BU57" s="347"/>
      <c r="BV57" s="335">
        <v>0</v>
      </c>
      <c r="BW57" s="346"/>
      <c r="BX57" s="346"/>
      <c r="BY57" s="346"/>
      <c r="BZ57" s="346"/>
      <c r="CA57" s="347"/>
      <c r="CB57" s="347"/>
      <c r="CC57" s="347"/>
      <c r="CD57" s="335">
        <v>0</v>
      </c>
      <c r="CE57" s="346"/>
      <c r="CF57" s="346"/>
      <c r="CG57" s="346"/>
      <c r="CH57" s="346"/>
      <c r="CI57" s="347"/>
      <c r="CJ57" s="347"/>
      <c r="CK57" s="347"/>
      <c r="CL57" s="335">
        <v>0</v>
      </c>
      <c r="CM57" s="346"/>
      <c r="CN57" s="346"/>
      <c r="CO57" s="346"/>
      <c r="CP57" s="346"/>
      <c r="CQ57" s="347"/>
      <c r="CR57" s="347"/>
      <c r="CS57" s="347"/>
      <c r="CT57" s="335">
        <v>0</v>
      </c>
      <c r="CU57" s="346"/>
      <c r="CV57" s="346"/>
      <c r="CW57" s="346"/>
      <c r="CX57" s="346"/>
      <c r="CY57" s="347"/>
      <c r="CZ57" s="347"/>
      <c r="DA57" s="347"/>
      <c r="DB57" s="335">
        <v>0</v>
      </c>
      <c r="DC57" s="346"/>
      <c r="DD57" s="346"/>
      <c r="DE57" s="346"/>
      <c r="DF57" s="346"/>
      <c r="DG57" s="347"/>
      <c r="DH57" s="347"/>
      <c r="DI57" s="347"/>
      <c r="DJ57" s="335">
        <v>0</v>
      </c>
      <c r="DK57" s="346"/>
      <c r="DL57" s="346"/>
      <c r="DM57" s="346"/>
      <c r="DN57" s="346"/>
      <c r="DO57" s="347"/>
      <c r="DP57" s="347"/>
      <c r="DQ57" s="347"/>
      <c r="DR57" s="335">
        <v>0</v>
      </c>
      <c r="DS57" s="346"/>
      <c r="DT57" s="346"/>
      <c r="DU57" s="346"/>
      <c r="DV57" s="346"/>
      <c r="DW57" s="347"/>
      <c r="DX57" s="347"/>
      <c r="DY57" s="347"/>
      <c r="DZ57" s="335">
        <v>0</v>
      </c>
      <c r="EA57" s="346"/>
      <c r="EB57" s="346"/>
      <c r="EC57" s="346"/>
      <c r="ED57" s="346"/>
      <c r="EE57" s="347"/>
      <c r="EF57" s="347"/>
      <c r="EG57" s="347"/>
      <c r="EH57" s="335">
        <v>0</v>
      </c>
      <c r="EI57" s="346"/>
      <c r="EJ57" s="346"/>
      <c r="EK57" s="346"/>
      <c r="EL57" s="346"/>
      <c r="EM57" s="347"/>
      <c r="EN57" s="347"/>
      <c r="EO57" s="347"/>
      <c r="EP57" s="335">
        <v>0</v>
      </c>
      <c r="EQ57" s="346"/>
      <c r="ER57" s="346"/>
      <c r="ES57" s="346"/>
      <c r="ET57" s="346"/>
      <c r="EU57" s="347"/>
      <c r="EV57" s="347"/>
      <c r="EW57" s="347"/>
      <c r="EX57" s="335">
        <v>0</v>
      </c>
      <c r="EY57" s="346"/>
      <c r="EZ57" s="346"/>
      <c r="FA57" s="346"/>
      <c r="FB57" s="346"/>
      <c r="FC57" s="347"/>
      <c r="FD57" s="347"/>
      <c r="FE57" s="347"/>
      <c r="FF57" s="335">
        <v>0</v>
      </c>
      <c r="FG57" s="346"/>
      <c r="FH57" s="346"/>
      <c r="FI57" s="346"/>
      <c r="FJ57" s="346"/>
      <c r="FK57" s="347"/>
      <c r="FL57" s="347"/>
      <c r="FM57" s="347"/>
      <c r="FN57" s="335">
        <v>0</v>
      </c>
      <c r="FO57" s="336">
        <v>1118</v>
      </c>
      <c r="FP57" s="337">
        <v>0</v>
      </c>
      <c r="FQ57" s="338">
        <v>129</v>
      </c>
      <c r="FR57" s="338">
        <v>411</v>
      </c>
      <c r="FS57" s="339">
        <v>0</v>
      </c>
      <c r="FT57" s="338">
        <v>0</v>
      </c>
      <c r="FU57" s="340">
        <v>0</v>
      </c>
      <c r="FV57" s="340">
        <v>12</v>
      </c>
      <c r="FW57" s="340">
        <v>0</v>
      </c>
    </row>
    <row r="58" spans="1:179" x14ac:dyDescent="0.2">
      <c r="A58" s="262"/>
      <c r="B58" s="317">
        <v>55</v>
      </c>
      <c r="C58" s="349" t="s">
        <v>20</v>
      </c>
      <c r="D58" s="318" t="s">
        <v>36</v>
      </c>
      <c r="E58" s="342" t="s">
        <v>96</v>
      </c>
      <c r="F58" s="343" t="s">
        <v>143</v>
      </c>
      <c r="G58" s="344" t="s">
        <v>38</v>
      </c>
      <c r="H58" s="323">
        <v>89.322580645161295</v>
      </c>
      <c r="I58" s="324">
        <v>31</v>
      </c>
      <c r="J58" s="325">
        <v>2769</v>
      </c>
      <c r="K58" s="326">
        <v>0</v>
      </c>
      <c r="L58" s="327">
        <v>146</v>
      </c>
      <c r="M58" s="327">
        <v>496</v>
      </c>
      <c r="N58" s="328">
        <v>0</v>
      </c>
      <c r="O58" s="329">
        <v>0</v>
      </c>
      <c r="P58" s="330">
        <v>0</v>
      </c>
      <c r="Q58" s="330">
        <v>31</v>
      </c>
      <c r="R58" s="330">
        <v>0</v>
      </c>
      <c r="S58" s="345">
        <v>92</v>
      </c>
      <c r="T58" s="346">
        <v>71</v>
      </c>
      <c r="U58" s="346">
        <v>146</v>
      </c>
      <c r="V58" s="346">
        <v>79</v>
      </c>
      <c r="W58" s="347">
        <v>0</v>
      </c>
      <c r="X58" s="347"/>
      <c r="Y58" s="347">
        <v>4</v>
      </c>
      <c r="Z58" s="348">
        <v>388</v>
      </c>
      <c r="AA58" s="345"/>
      <c r="AB58" s="346"/>
      <c r="AC58" s="346"/>
      <c r="AD58" s="346"/>
      <c r="AE58" s="347"/>
      <c r="AF58" s="347"/>
      <c r="AG58" s="347"/>
      <c r="AH58" s="348">
        <v>0</v>
      </c>
      <c r="AI58" s="346">
        <v>76</v>
      </c>
      <c r="AJ58" s="346">
        <v>89</v>
      </c>
      <c r="AK58" s="346">
        <v>86</v>
      </c>
      <c r="AL58" s="346">
        <v>79</v>
      </c>
      <c r="AM58" s="347">
        <v>0</v>
      </c>
      <c r="AN58" s="347"/>
      <c r="AO58" s="347">
        <v>4</v>
      </c>
      <c r="AP58" s="335">
        <v>330</v>
      </c>
      <c r="AQ58" s="346">
        <v>92</v>
      </c>
      <c r="AR58" s="346">
        <v>71</v>
      </c>
      <c r="AS58" s="346">
        <v>102</v>
      </c>
      <c r="AT58" s="346"/>
      <c r="AU58" s="347">
        <v>0</v>
      </c>
      <c r="AV58" s="347"/>
      <c r="AW58" s="347">
        <v>3</v>
      </c>
      <c r="AX58" s="335">
        <v>265</v>
      </c>
      <c r="AY58" s="346"/>
      <c r="AZ58" s="346"/>
      <c r="BA58" s="346"/>
      <c r="BB58" s="346"/>
      <c r="BC58" s="347"/>
      <c r="BD58" s="347"/>
      <c r="BE58" s="347"/>
      <c r="BF58" s="335">
        <v>0</v>
      </c>
      <c r="BG58" s="346"/>
      <c r="BH58" s="346"/>
      <c r="BI58" s="346"/>
      <c r="BJ58" s="346"/>
      <c r="BK58" s="347"/>
      <c r="BL58" s="347"/>
      <c r="BM58" s="347"/>
      <c r="BN58" s="335">
        <v>0</v>
      </c>
      <c r="BO58" s="346"/>
      <c r="BP58" s="346"/>
      <c r="BQ58" s="346"/>
      <c r="BR58" s="346"/>
      <c r="BS58" s="347"/>
      <c r="BT58" s="347"/>
      <c r="BU58" s="347"/>
      <c r="BV58" s="335">
        <v>0</v>
      </c>
      <c r="BW58" s="346"/>
      <c r="BX58" s="346"/>
      <c r="BY58" s="346"/>
      <c r="BZ58" s="346"/>
      <c r="CA58" s="347"/>
      <c r="CB58" s="347"/>
      <c r="CC58" s="347"/>
      <c r="CD58" s="335">
        <v>0</v>
      </c>
      <c r="CE58" s="346"/>
      <c r="CF58" s="346"/>
      <c r="CG58" s="346"/>
      <c r="CH58" s="346"/>
      <c r="CI58" s="347"/>
      <c r="CJ58" s="347"/>
      <c r="CK58" s="347"/>
      <c r="CL58" s="335">
        <v>0</v>
      </c>
      <c r="CM58" s="346"/>
      <c r="CN58" s="346"/>
      <c r="CO58" s="346"/>
      <c r="CP58" s="346"/>
      <c r="CQ58" s="347"/>
      <c r="CR58" s="347"/>
      <c r="CS58" s="347"/>
      <c r="CT58" s="335">
        <v>0</v>
      </c>
      <c r="CU58" s="346"/>
      <c r="CV58" s="346"/>
      <c r="CW58" s="346"/>
      <c r="CX58" s="346"/>
      <c r="CY58" s="347"/>
      <c r="CZ58" s="347"/>
      <c r="DA58" s="347"/>
      <c r="DB58" s="335">
        <v>0</v>
      </c>
      <c r="DC58" s="346"/>
      <c r="DD58" s="346"/>
      <c r="DE58" s="346"/>
      <c r="DF58" s="346"/>
      <c r="DG58" s="347"/>
      <c r="DH58" s="347"/>
      <c r="DI58" s="347"/>
      <c r="DJ58" s="335">
        <v>0</v>
      </c>
      <c r="DK58" s="346"/>
      <c r="DL58" s="346"/>
      <c r="DM58" s="346"/>
      <c r="DN58" s="346"/>
      <c r="DO58" s="347"/>
      <c r="DP58" s="347"/>
      <c r="DQ58" s="347"/>
      <c r="DR58" s="335">
        <v>0</v>
      </c>
      <c r="DS58" s="346"/>
      <c r="DT58" s="346"/>
      <c r="DU58" s="346"/>
      <c r="DV58" s="346"/>
      <c r="DW58" s="347"/>
      <c r="DX58" s="347"/>
      <c r="DY58" s="347"/>
      <c r="DZ58" s="335">
        <v>0</v>
      </c>
      <c r="EA58" s="346"/>
      <c r="EB58" s="346"/>
      <c r="EC58" s="346"/>
      <c r="ED58" s="346"/>
      <c r="EE58" s="347"/>
      <c r="EF58" s="347"/>
      <c r="EG58" s="347"/>
      <c r="EH58" s="335">
        <v>0</v>
      </c>
      <c r="EI58" s="346"/>
      <c r="EJ58" s="346"/>
      <c r="EK58" s="346"/>
      <c r="EL58" s="346"/>
      <c r="EM58" s="347"/>
      <c r="EN58" s="347"/>
      <c r="EO58" s="347"/>
      <c r="EP58" s="335">
        <v>0</v>
      </c>
      <c r="EQ58" s="346"/>
      <c r="ER58" s="346"/>
      <c r="ES58" s="346"/>
      <c r="ET58" s="346"/>
      <c r="EU58" s="347"/>
      <c r="EV58" s="347"/>
      <c r="EW58" s="347"/>
      <c r="EX58" s="335">
        <v>0</v>
      </c>
      <c r="EY58" s="346"/>
      <c r="EZ58" s="346"/>
      <c r="FA58" s="346"/>
      <c r="FB58" s="346"/>
      <c r="FC58" s="347"/>
      <c r="FD58" s="347"/>
      <c r="FE58" s="347"/>
      <c r="FF58" s="335">
        <v>0</v>
      </c>
      <c r="FG58" s="346"/>
      <c r="FH58" s="346"/>
      <c r="FI58" s="346"/>
      <c r="FJ58" s="346"/>
      <c r="FK58" s="347"/>
      <c r="FL58" s="347"/>
      <c r="FM58" s="347"/>
      <c r="FN58" s="335">
        <v>0</v>
      </c>
      <c r="FO58" s="336">
        <v>1786</v>
      </c>
      <c r="FP58" s="337">
        <v>0</v>
      </c>
      <c r="FQ58" s="338">
        <v>134</v>
      </c>
      <c r="FR58" s="338">
        <v>496</v>
      </c>
      <c r="FS58" s="339">
        <v>0</v>
      </c>
      <c r="FT58" s="338">
        <v>0</v>
      </c>
      <c r="FU58" s="340">
        <v>0</v>
      </c>
      <c r="FV58" s="340">
        <v>20</v>
      </c>
      <c r="FW58" s="340">
        <v>0</v>
      </c>
    </row>
    <row r="59" spans="1:179" x14ac:dyDescent="0.2">
      <c r="A59" s="262"/>
      <c r="B59" s="317" t="s">
        <v>144</v>
      </c>
      <c r="C59" s="349"/>
      <c r="D59" s="318"/>
      <c r="E59" s="342"/>
      <c r="F59" s="343"/>
      <c r="G59" s="344"/>
      <c r="H59" s="323">
        <v>0</v>
      </c>
      <c r="I59" s="324">
        <v>0</v>
      </c>
      <c r="J59" s="325">
        <v>0</v>
      </c>
      <c r="K59" s="326">
        <v>0</v>
      </c>
      <c r="L59" s="327">
        <v>0</v>
      </c>
      <c r="M59" s="327">
        <v>0</v>
      </c>
      <c r="N59" s="328">
        <v>0</v>
      </c>
      <c r="O59" s="329">
        <v>0</v>
      </c>
      <c r="P59" s="330">
        <v>0</v>
      </c>
      <c r="Q59" s="330">
        <v>0</v>
      </c>
      <c r="R59" s="330">
        <v>0</v>
      </c>
      <c r="S59" s="345"/>
      <c r="T59" s="346"/>
      <c r="U59" s="346"/>
      <c r="V59" s="346"/>
      <c r="W59" s="347"/>
      <c r="X59" s="347"/>
      <c r="Y59" s="347"/>
      <c r="Z59" s="348">
        <v>0</v>
      </c>
      <c r="AA59" s="345"/>
      <c r="AB59" s="346"/>
      <c r="AC59" s="346"/>
      <c r="AD59" s="346"/>
      <c r="AE59" s="347"/>
      <c r="AF59" s="347"/>
      <c r="AG59" s="347"/>
      <c r="AH59" s="348">
        <v>0</v>
      </c>
      <c r="AI59" s="346"/>
      <c r="AJ59" s="346"/>
      <c r="AK59" s="346"/>
      <c r="AL59" s="346"/>
      <c r="AM59" s="347"/>
      <c r="AN59" s="347"/>
      <c r="AO59" s="347"/>
      <c r="AP59" s="335">
        <v>0</v>
      </c>
      <c r="AQ59" s="346"/>
      <c r="AR59" s="346"/>
      <c r="AS59" s="346"/>
      <c r="AT59" s="346"/>
      <c r="AU59" s="347"/>
      <c r="AV59" s="347"/>
      <c r="AW59" s="347"/>
      <c r="AX59" s="335">
        <v>0</v>
      </c>
      <c r="AY59" s="346"/>
      <c r="AZ59" s="346"/>
      <c r="BA59" s="346"/>
      <c r="BB59" s="346"/>
      <c r="BC59" s="347"/>
      <c r="BD59" s="347"/>
      <c r="BE59" s="347"/>
      <c r="BF59" s="335">
        <v>0</v>
      </c>
      <c r="BG59" s="346"/>
      <c r="BH59" s="346"/>
      <c r="BI59" s="346"/>
      <c r="BJ59" s="346"/>
      <c r="BK59" s="347"/>
      <c r="BL59" s="347"/>
      <c r="BM59" s="347"/>
      <c r="BN59" s="335">
        <v>0</v>
      </c>
      <c r="BO59" s="346"/>
      <c r="BP59" s="346"/>
      <c r="BQ59" s="346"/>
      <c r="BR59" s="346"/>
      <c r="BS59" s="347"/>
      <c r="BT59" s="347"/>
      <c r="BU59" s="347"/>
      <c r="BV59" s="335">
        <v>0</v>
      </c>
      <c r="BW59" s="346"/>
      <c r="BX59" s="346"/>
      <c r="BY59" s="346"/>
      <c r="BZ59" s="346"/>
      <c r="CA59" s="347"/>
      <c r="CB59" s="347"/>
      <c r="CC59" s="347"/>
      <c r="CD59" s="335">
        <v>0</v>
      </c>
      <c r="CE59" s="346"/>
      <c r="CF59" s="346"/>
      <c r="CG59" s="346"/>
      <c r="CH59" s="346"/>
      <c r="CI59" s="347"/>
      <c r="CJ59" s="347"/>
      <c r="CK59" s="347"/>
      <c r="CL59" s="335">
        <v>0</v>
      </c>
      <c r="CM59" s="346"/>
      <c r="CN59" s="346"/>
      <c r="CO59" s="346"/>
      <c r="CP59" s="346"/>
      <c r="CQ59" s="347"/>
      <c r="CR59" s="347"/>
      <c r="CS59" s="347"/>
      <c r="CT59" s="335">
        <v>0</v>
      </c>
      <c r="CU59" s="346"/>
      <c r="CV59" s="346"/>
      <c r="CW59" s="346"/>
      <c r="CX59" s="346"/>
      <c r="CY59" s="347"/>
      <c r="CZ59" s="347"/>
      <c r="DA59" s="347"/>
      <c r="DB59" s="335">
        <v>0</v>
      </c>
      <c r="DC59" s="346"/>
      <c r="DD59" s="346"/>
      <c r="DE59" s="346"/>
      <c r="DF59" s="346"/>
      <c r="DG59" s="347"/>
      <c r="DH59" s="347"/>
      <c r="DI59" s="347"/>
      <c r="DJ59" s="335">
        <v>0</v>
      </c>
      <c r="DK59" s="346"/>
      <c r="DL59" s="346"/>
      <c r="DM59" s="346"/>
      <c r="DN59" s="346"/>
      <c r="DO59" s="347"/>
      <c r="DP59" s="347"/>
      <c r="DQ59" s="347"/>
      <c r="DR59" s="335">
        <v>0</v>
      </c>
      <c r="DS59" s="346"/>
      <c r="DT59" s="346"/>
      <c r="DU59" s="346"/>
      <c r="DV59" s="346"/>
      <c r="DW59" s="347"/>
      <c r="DX59" s="347"/>
      <c r="DY59" s="347"/>
      <c r="DZ59" s="335">
        <v>0</v>
      </c>
      <c r="EA59" s="346"/>
      <c r="EB59" s="346"/>
      <c r="EC59" s="346"/>
      <c r="ED59" s="346"/>
      <c r="EE59" s="347"/>
      <c r="EF59" s="347"/>
      <c r="EG59" s="347"/>
      <c r="EH59" s="335">
        <v>0</v>
      </c>
      <c r="EI59" s="346"/>
      <c r="EJ59" s="346"/>
      <c r="EK59" s="346"/>
      <c r="EL59" s="346"/>
      <c r="EM59" s="347"/>
      <c r="EN59" s="347"/>
      <c r="EO59" s="347"/>
      <c r="EP59" s="335">
        <v>0</v>
      </c>
      <c r="EQ59" s="346"/>
      <c r="ER59" s="346"/>
      <c r="ES59" s="346"/>
      <c r="ET59" s="346"/>
      <c r="EU59" s="347"/>
      <c r="EV59" s="347"/>
      <c r="EW59" s="347"/>
      <c r="EX59" s="335">
        <v>0</v>
      </c>
      <c r="EY59" s="346"/>
      <c r="EZ59" s="346"/>
      <c r="FA59" s="346"/>
      <c r="FB59" s="346"/>
      <c r="FC59" s="347"/>
      <c r="FD59" s="347"/>
      <c r="FE59" s="347"/>
      <c r="FF59" s="335">
        <v>0</v>
      </c>
      <c r="FG59" s="346"/>
      <c r="FH59" s="346"/>
      <c r="FI59" s="346"/>
      <c r="FJ59" s="346"/>
      <c r="FK59" s="347"/>
      <c r="FL59" s="347"/>
      <c r="FM59" s="347"/>
      <c r="FN59" s="335">
        <v>0</v>
      </c>
      <c r="FO59" s="336">
        <v>0</v>
      </c>
      <c r="FP59" s="337">
        <v>0</v>
      </c>
      <c r="FQ59" s="338">
        <v>0</v>
      </c>
      <c r="FR59" s="338">
        <v>0</v>
      </c>
      <c r="FS59" s="339">
        <v>0</v>
      </c>
      <c r="FT59" s="338">
        <v>0</v>
      </c>
      <c r="FU59" s="340">
        <v>0</v>
      </c>
      <c r="FV59" s="340">
        <v>0</v>
      </c>
      <c r="FW59" s="340">
        <v>0</v>
      </c>
    </row>
    <row r="60" spans="1:179" x14ac:dyDescent="0.2">
      <c r="A60" s="262"/>
      <c r="B60" s="317" t="s">
        <v>144</v>
      </c>
      <c r="C60" s="349"/>
      <c r="D60" s="318"/>
      <c r="E60" s="342"/>
      <c r="F60" s="343"/>
      <c r="G60" s="344"/>
      <c r="H60" s="323">
        <v>0</v>
      </c>
      <c r="I60" s="324">
        <v>0</v>
      </c>
      <c r="J60" s="325">
        <v>0</v>
      </c>
      <c r="K60" s="326">
        <v>0</v>
      </c>
      <c r="L60" s="327">
        <v>0</v>
      </c>
      <c r="M60" s="327">
        <v>0</v>
      </c>
      <c r="N60" s="328">
        <v>0</v>
      </c>
      <c r="O60" s="329">
        <v>0</v>
      </c>
      <c r="P60" s="330">
        <v>0</v>
      </c>
      <c r="Q60" s="330">
        <v>0</v>
      </c>
      <c r="R60" s="330">
        <v>0</v>
      </c>
      <c r="S60" s="345"/>
      <c r="T60" s="346"/>
      <c r="U60" s="346"/>
      <c r="V60" s="346"/>
      <c r="W60" s="347"/>
      <c r="X60" s="347"/>
      <c r="Y60" s="347"/>
      <c r="Z60" s="348">
        <v>0</v>
      </c>
      <c r="AA60" s="345"/>
      <c r="AB60" s="346"/>
      <c r="AC60" s="346"/>
      <c r="AD60" s="346"/>
      <c r="AE60" s="347"/>
      <c r="AF60" s="347"/>
      <c r="AG60" s="347"/>
      <c r="AH60" s="348">
        <v>0</v>
      </c>
      <c r="AI60" s="346"/>
      <c r="AJ60" s="346"/>
      <c r="AK60" s="346"/>
      <c r="AL60" s="346"/>
      <c r="AM60" s="347"/>
      <c r="AN60" s="347"/>
      <c r="AO60" s="347"/>
      <c r="AP60" s="335">
        <v>0</v>
      </c>
      <c r="AQ60" s="346"/>
      <c r="AR60" s="346"/>
      <c r="AS60" s="346"/>
      <c r="AT60" s="346"/>
      <c r="AU60" s="347"/>
      <c r="AV60" s="347"/>
      <c r="AW60" s="347"/>
      <c r="AX60" s="335">
        <v>0</v>
      </c>
      <c r="AY60" s="346"/>
      <c r="AZ60" s="346"/>
      <c r="BA60" s="346"/>
      <c r="BB60" s="346"/>
      <c r="BC60" s="347"/>
      <c r="BD60" s="347"/>
      <c r="BE60" s="347"/>
      <c r="BF60" s="335">
        <v>0</v>
      </c>
      <c r="BG60" s="346"/>
      <c r="BH60" s="346"/>
      <c r="BI60" s="346"/>
      <c r="BJ60" s="346"/>
      <c r="BK60" s="347"/>
      <c r="BL60" s="347"/>
      <c r="BM60" s="347"/>
      <c r="BN60" s="335">
        <v>0</v>
      </c>
      <c r="BO60" s="346"/>
      <c r="BP60" s="346"/>
      <c r="BQ60" s="346"/>
      <c r="BR60" s="346"/>
      <c r="BS60" s="347"/>
      <c r="BT60" s="347"/>
      <c r="BU60" s="347"/>
      <c r="BV60" s="335">
        <v>0</v>
      </c>
      <c r="BW60" s="346"/>
      <c r="BX60" s="346"/>
      <c r="BY60" s="346"/>
      <c r="BZ60" s="346"/>
      <c r="CA60" s="347"/>
      <c r="CB60" s="347"/>
      <c r="CC60" s="347"/>
      <c r="CD60" s="335">
        <v>0</v>
      </c>
      <c r="CE60" s="346"/>
      <c r="CF60" s="346"/>
      <c r="CG60" s="346"/>
      <c r="CH60" s="346"/>
      <c r="CI60" s="347"/>
      <c r="CJ60" s="347"/>
      <c r="CK60" s="347"/>
      <c r="CL60" s="335">
        <v>0</v>
      </c>
      <c r="CM60" s="346"/>
      <c r="CN60" s="346"/>
      <c r="CO60" s="346"/>
      <c r="CP60" s="346"/>
      <c r="CQ60" s="347"/>
      <c r="CR60" s="347"/>
      <c r="CS60" s="347"/>
      <c r="CT60" s="335">
        <v>0</v>
      </c>
      <c r="CU60" s="346"/>
      <c r="CV60" s="346"/>
      <c r="CW60" s="346"/>
      <c r="CX60" s="346"/>
      <c r="CY60" s="347"/>
      <c r="CZ60" s="347"/>
      <c r="DA60" s="347"/>
      <c r="DB60" s="335">
        <v>0</v>
      </c>
      <c r="DC60" s="346"/>
      <c r="DD60" s="346"/>
      <c r="DE60" s="346"/>
      <c r="DF60" s="346"/>
      <c r="DG60" s="347"/>
      <c r="DH60" s="347"/>
      <c r="DI60" s="347"/>
      <c r="DJ60" s="335">
        <v>0</v>
      </c>
      <c r="DK60" s="346"/>
      <c r="DL60" s="346"/>
      <c r="DM60" s="346"/>
      <c r="DN60" s="346"/>
      <c r="DO60" s="347"/>
      <c r="DP60" s="347"/>
      <c r="DQ60" s="347"/>
      <c r="DR60" s="335">
        <v>0</v>
      </c>
      <c r="DS60" s="346"/>
      <c r="DT60" s="346"/>
      <c r="DU60" s="346"/>
      <c r="DV60" s="346"/>
      <c r="DW60" s="347"/>
      <c r="DX60" s="347"/>
      <c r="DY60" s="347"/>
      <c r="DZ60" s="335">
        <v>0</v>
      </c>
      <c r="EA60" s="346"/>
      <c r="EB60" s="346"/>
      <c r="EC60" s="346"/>
      <c r="ED60" s="346"/>
      <c r="EE60" s="347"/>
      <c r="EF60" s="347"/>
      <c r="EG60" s="347"/>
      <c r="EH60" s="335">
        <v>0</v>
      </c>
      <c r="EI60" s="346"/>
      <c r="EJ60" s="346"/>
      <c r="EK60" s="346"/>
      <c r="EL60" s="346"/>
      <c r="EM60" s="347"/>
      <c r="EN60" s="347"/>
      <c r="EO60" s="347"/>
      <c r="EP60" s="335">
        <v>0</v>
      </c>
      <c r="EQ60" s="346"/>
      <c r="ER60" s="346"/>
      <c r="ES60" s="346"/>
      <c r="ET60" s="346"/>
      <c r="EU60" s="347"/>
      <c r="EV60" s="347"/>
      <c r="EW60" s="347"/>
      <c r="EX60" s="335">
        <v>0</v>
      </c>
      <c r="EY60" s="346"/>
      <c r="EZ60" s="346"/>
      <c r="FA60" s="346"/>
      <c r="FB60" s="346"/>
      <c r="FC60" s="347"/>
      <c r="FD60" s="347"/>
      <c r="FE60" s="347"/>
      <c r="FF60" s="335">
        <v>0</v>
      </c>
      <c r="FG60" s="346"/>
      <c r="FH60" s="346"/>
      <c r="FI60" s="346"/>
      <c r="FJ60" s="346"/>
      <c r="FK60" s="347"/>
      <c r="FL60" s="347"/>
      <c r="FM60" s="347"/>
      <c r="FN60" s="335">
        <v>0</v>
      </c>
      <c r="FO60" s="336">
        <v>0</v>
      </c>
      <c r="FP60" s="337">
        <v>0</v>
      </c>
      <c r="FQ60" s="338">
        <v>0</v>
      </c>
      <c r="FR60" s="338">
        <v>0</v>
      </c>
      <c r="FS60" s="339">
        <v>0</v>
      </c>
      <c r="FT60" s="338">
        <v>0</v>
      </c>
      <c r="FU60" s="340">
        <v>0</v>
      </c>
      <c r="FV60" s="340">
        <v>0</v>
      </c>
      <c r="FW60" s="340">
        <v>0</v>
      </c>
    </row>
    <row r="61" spans="1:179" x14ac:dyDescent="0.2">
      <c r="A61" s="262"/>
      <c r="B61" s="317" t="s">
        <v>144</v>
      </c>
      <c r="C61" s="349"/>
      <c r="D61" s="318"/>
      <c r="E61" s="342"/>
      <c r="F61" s="343"/>
      <c r="G61" s="344"/>
      <c r="H61" s="323">
        <v>0</v>
      </c>
      <c r="I61" s="324">
        <v>0</v>
      </c>
      <c r="J61" s="325">
        <v>0</v>
      </c>
      <c r="K61" s="326">
        <v>0</v>
      </c>
      <c r="L61" s="327">
        <v>0</v>
      </c>
      <c r="M61" s="327">
        <v>0</v>
      </c>
      <c r="N61" s="328">
        <v>0</v>
      </c>
      <c r="O61" s="329">
        <v>0</v>
      </c>
      <c r="P61" s="330">
        <v>0</v>
      </c>
      <c r="Q61" s="330">
        <v>0</v>
      </c>
      <c r="R61" s="330">
        <v>0</v>
      </c>
      <c r="S61" s="345"/>
      <c r="T61" s="346"/>
      <c r="U61" s="346"/>
      <c r="V61" s="346"/>
      <c r="W61" s="347"/>
      <c r="X61" s="347"/>
      <c r="Y61" s="347"/>
      <c r="Z61" s="348">
        <v>0</v>
      </c>
      <c r="AA61" s="345"/>
      <c r="AB61" s="346"/>
      <c r="AC61" s="346"/>
      <c r="AD61" s="346"/>
      <c r="AE61" s="347"/>
      <c r="AF61" s="347"/>
      <c r="AG61" s="347"/>
      <c r="AH61" s="348">
        <v>0</v>
      </c>
      <c r="AI61" s="346"/>
      <c r="AJ61" s="346"/>
      <c r="AK61" s="346"/>
      <c r="AL61" s="346"/>
      <c r="AM61" s="347"/>
      <c r="AN61" s="347"/>
      <c r="AO61" s="347"/>
      <c r="AP61" s="335">
        <v>0</v>
      </c>
      <c r="AQ61" s="346"/>
      <c r="AR61" s="346"/>
      <c r="AS61" s="346"/>
      <c r="AT61" s="346"/>
      <c r="AU61" s="347"/>
      <c r="AV61" s="347"/>
      <c r="AW61" s="347"/>
      <c r="AX61" s="335">
        <v>0</v>
      </c>
      <c r="AY61" s="346"/>
      <c r="AZ61" s="346"/>
      <c r="BA61" s="346"/>
      <c r="BB61" s="346"/>
      <c r="BC61" s="347"/>
      <c r="BD61" s="347"/>
      <c r="BE61" s="347"/>
      <c r="BF61" s="335">
        <v>0</v>
      </c>
      <c r="BG61" s="346"/>
      <c r="BH61" s="346"/>
      <c r="BI61" s="346"/>
      <c r="BJ61" s="346"/>
      <c r="BK61" s="347"/>
      <c r="BL61" s="347"/>
      <c r="BM61" s="347"/>
      <c r="BN61" s="335">
        <v>0</v>
      </c>
      <c r="BO61" s="346"/>
      <c r="BP61" s="346"/>
      <c r="BQ61" s="346"/>
      <c r="BR61" s="346"/>
      <c r="BS61" s="347"/>
      <c r="BT61" s="347"/>
      <c r="BU61" s="347"/>
      <c r="BV61" s="335">
        <v>0</v>
      </c>
      <c r="BW61" s="346"/>
      <c r="BX61" s="346"/>
      <c r="BY61" s="346"/>
      <c r="BZ61" s="346"/>
      <c r="CA61" s="347"/>
      <c r="CB61" s="347"/>
      <c r="CC61" s="347"/>
      <c r="CD61" s="335">
        <v>0</v>
      </c>
      <c r="CE61" s="346"/>
      <c r="CF61" s="346"/>
      <c r="CG61" s="346"/>
      <c r="CH61" s="346"/>
      <c r="CI61" s="347"/>
      <c r="CJ61" s="347"/>
      <c r="CK61" s="347"/>
      <c r="CL61" s="335">
        <v>0</v>
      </c>
      <c r="CM61" s="346"/>
      <c r="CN61" s="346"/>
      <c r="CO61" s="346"/>
      <c r="CP61" s="346"/>
      <c r="CQ61" s="347"/>
      <c r="CR61" s="347"/>
      <c r="CS61" s="347"/>
      <c r="CT61" s="335">
        <v>0</v>
      </c>
      <c r="CU61" s="346"/>
      <c r="CV61" s="346"/>
      <c r="CW61" s="346"/>
      <c r="CX61" s="346"/>
      <c r="CY61" s="347"/>
      <c r="CZ61" s="347"/>
      <c r="DA61" s="347"/>
      <c r="DB61" s="335">
        <v>0</v>
      </c>
      <c r="DC61" s="346"/>
      <c r="DD61" s="346"/>
      <c r="DE61" s="346"/>
      <c r="DF61" s="346"/>
      <c r="DG61" s="347"/>
      <c r="DH61" s="347"/>
      <c r="DI61" s="347"/>
      <c r="DJ61" s="335">
        <v>0</v>
      </c>
      <c r="DK61" s="346"/>
      <c r="DL61" s="346"/>
      <c r="DM61" s="346"/>
      <c r="DN61" s="346"/>
      <c r="DO61" s="347"/>
      <c r="DP61" s="347"/>
      <c r="DQ61" s="347"/>
      <c r="DR61" s="335">
        <v>0</v>
      </c>
      <c r="DS61" s="346"/>
      <c r="DT61" s="346"/>
      <c r="DU61" s="346"/>
      <c r="DV61" s="346"/>
      <c r="DW61" s="347"/>
      <c r="DX61" s="347"/>
      <c r="DY61" s="347"/>
      <c r="DZ61" s="335">
        <v>0</v>
      </c>
      <c r="EA61" s="346"/>
      <c r="EB61" s="346"/>
      <c r="EC61" s="346"/>
      <c r="ED61" s="346"/>
      <c r="EE61" s="347"/>
      <c r="EF61" s="347"/>
      <c r="EG61" s="347"/>
      <c r="EH61" s="335">
        <v>0</v>
      </c>
      <c r="EI61" s="346"/>
      <c r="EJ61" s="346"/>
      <c r="EK61" s="346"/>
      <c r="EL61" s="346"/>
      <c r="EM61" s="347"/>
      <c r="EN61" s="347"/>
      <c r="EO61" s="347"/>
      <c r="EP61" s="335">
        <v>0</v>
      </c>
      <c r="EQ61" s="346"/>
      <c r="ER61" s="346"/>
      <c r="ES61" s="346"/>
      <c r="ET61" s="346"/>
      <c r="EU61" s="347"/>
      <c r="EV61" s="347"/>
      <c r="EW61" s="347"/>
      <c r="EX61" s="335">
        <v>0</v>
      </c>
      <c r="EY61" s="346"/>
      <c r="EZ61" s="346"/>
      <c r="FA61" s="346"/>
      <c r="FB61" s="346"/>
      <c r="FC61" s="347"/>
      <c r="FD61" s="347"/>
      <c r="FE61" s="347"/>
      <c r="FF61" s="335">
        <v>0</v>
      </c>
      <c r="FG61" s="346"/>
      <c r="FH61" s="346"/>
      <c r="FI61" s="346"/>
      <c r="FJ61" s="346"/>
      <c r="FK61" s="347"/>
      <c r="FL61" s="347"/>
      <c r="FM61" s="347"/>
      <c r="FN61" s="335">
        <v>0</v>
      </c>
      <c r="FO61" s="336">
        <v>0</v>
      </c>
      <c r="FP61" s="337">
        <v>0</v>
      </c>
      <c r="FQ61" s="338">
        <v>0</v>
      </c>
      <c r="FR61" s="338">
        <v>0</v>
      </c>
      <c r="FS61" s="339">
        <v>0</v>
      </c>
      <c r="FT61" s="338">
        <v>0</v>
      </c>
      <c r="FU61" s="340">
        <v>0</v>
      </c>
      <c r="FV61" s="340">
        <v>0</v>
      </c>
      <c r="FW61" s="340">
        <v>0</v>
      </c>
    </row>
    <row r="62" spans="1:179" x14ac:dyDescent="0.2">
      <c r="A62" s="262"/>
      <c r="B62" s="317" t="s">
        <v>144</v>
      </c>
      <c r="C62" s="349"/>
      <c r="D62" s="318"/>
      <c r="E62" s="342"/>
      <c r="F62" s="343"/>
      <c r="G62" s="344"/>
      <c r="H62" s="323">
        <v>0</v>
      </c>
      <c r="I62" s="324">
        <v>0</v>
      </c>
      <c r="J62" s="325">
        <v>0</v>
      </c>
      <c r="K62" s="326">
        <v>0</v>
      </c>
      <c r="L62" s="327">
        <v>0</v>
      </c>
      <c r="M62" s="327">
        <v>0</v>
      </c>
      <c r="N62" s="328">
        <v>0</v>
      </c>
      <c r="O62" s="329">
        <v>0</v>
      </c>
      <c r="P62" s="330">
        <v>0</v>
      </c>
      <c r="Q62" s="330">
        <v>0</v>
      </c>
      <c r="R62" s="330">
        <v>0</v>
      </c>
      <c r="S62" s="345"/>
      <c r="T62" s="346"/>
      <c r="U62" s="346"/>
      <c r="V62" s="346"/>
      <c r="W62" s="347"/>
      <c r="X62" s="347"/>
      <c r="Y62" s="347"/>
      <c r="Z62" s="348">
        <v>0</v>
      </c>
      <c r="AA62" s="345"/>
      <c r="AB62" s="346"/>
      <c r="AC62" s="346"/>
      <c r="AD62" s="346"/>
      <c r="AE62" s="347"/>
      <c r="AF62" s="347"/>
      <c r="AG62" s="347"/>
      <c r="AH62" s="348">
        <v>0</v>
      </c>
      <c r="AI62" s="346"/>
      <c r="AJ62" s="346"/>
      <c r="AK62" s="346"/>
      <c r="AL62" s="346"/>
      <c r="AM62" s="347"/>
      <c r="AN62" s="347"/>
      <c r="AO62" s="347"/>
      <c r="AP62" s="335">
        <v>0</v>
      </c>
      <c r="AQ62" s="346"/>
      <c r="AR62" s="346"/>
      <c r="AS62" s="346"/>
      <c r="AT62" s="346"/>
      <c r="AU62" s="347"/>
      <c r="AV62" s="347"/>
      <c r="AW62" s="347"/>
      <c r="AX62" s="335">
        <v>0</v>
      </c>
      <c r="AY62" s="346"/>
      <c r="AZ62" s="346"/>
      <c r="BA62" s="346"/>
      <c r="BB62" s="346"/>
      <c r="BC62" s="347"/>
      <c r="BD62" s="347"/>
      <c r="BE62" s="347"/>
      <c r="BF62" s="335">
        <v>0</v>
      </c>
      <c r="BG62" s="346"/>
      <c r="BH62" s="346"/>
      <c r="BI62" s="346"/>
      <c r="BJ62" s="346"/>
      <c r="BK62" s="347"/>
      <c r="BL62" s="347"/>
      <c r="BM62" s="347"/>
      <c r="BN62" s="335">
        <v>0</v>
      </c>
      <c r="BO62" s="346"/>
      <c r="BP62" s="346"/>
      <c r="BQ62" s="346"/>
      <c r="BR62" s="346"/>
      <c r="BS62" s="347"/>
      <c r="BT62" s="347"/>
      <c r="BU62" s="347"/>
      <c r="BV62" s="335">
        <v>0</v>
      </c>
      <c r="BW62" s="346"/>
      <c r="BX62" s="346"/>
      <c r="BY62" s="346"/>
      <c r="BZ62" s="346"/>
      <c r="CA62" s="347"/>
      <c r="CB62" s="347"/>
      <c r="CC62" s="347"/>
      <c r="CD62" s="335">
        <v>0</v>
      </c>
      <c r="CE62" s="346"/>
      <c r="CF62" s="346"/>
      <c r="CG62" s="346"/>
      <c r="CH62" s="346"/>
      <c r="CI62" s="347"/>
      <c r="CJ62" s="347"/>
      <c r="CK62" s="347"/>
      <c r="CL62" s="335">
        <v>0</v>
      </c>
      <c r="CM62" s="346"/>
      <c r="CN62" s="346"/>
      <c r="CO62" s="346"/>
      <c r="CP62" s="346"/>
      <c r="CQ62" s="347"/>
      <c r="CR62" s="347"/>
      <c r="CS62" s="347"/>
      <c r="CT62" s="335">
        <v>0</v>
      </c>
      <c r="CU62" s="346"/>
      <c r="CV62" s="346"/>
      <c r="CW62" s="346"/>
      <c r="CX62" s="346"/>
      <c r="CY62" s="347"/>
      <c r="CZ62" s="347"/>
      <c r="DA62" s="347"/>
      <c r="DB62" s="335">
        <v>0</v>
      </c>
      <c r="DC62" s="346"/>
      <c r="DD62" s="346"/>
      <c r="DE62" s="346"/>
      <c r="DF62" s="346"/>
      <c r="DG62" s="347"/>
      <c r="DH62" s="347"/>
      <c r="DI62" s="347"/>
      <c r="DJ62" s="335">
        <v>0</v>
      </c>
      <c r="DK62" s="346"/>
      <c r="DL62" s="346"/>
      <c r="DM62" s="346"/>
      <c r="DN62" s="346"/>
      <c r="DO62" s="347"/>
      <c r="DP62" s="347"/>
      <c r="DQ62" s="347"/>
      <c r="DR62" s="335">
        <v>0</v>
      </c>
      <c r="DS62" s="346"/>
      <c r="DT62" s="346"/>
      <c r="DU62" s="346"/>
      <c r="DV62" s="346"/>
      <c r="DW62" s="347"/>
      <c r="DX62" s="347"/>
      <c r="DY62" s="347"/>
      <c r="DZ62" s="335">
        <v>0</v>
      </c>
      <c r="EA62" s="346"/>
      <c r="EB62" s="346"/>
      <c r="EC62" s="346"/>
      <c r="ED62" s="346"/>
      <c r="EE62" s="347"/>
      <c r="EF62" s="347"/>
      <c r="EG62" s="347"/>
      <c r="EH62" s="335">
        <v>0</v>
      </c>
      <c r="EI62" s="346"/>
      <c r="EJ62" s="346"/>
      <c r="EK62" s="346"/>
      <c r="EL62" s="346"/>
      <c r="EM62" s="347"/>
      <c r="EN62" s="347"/>
      <c r="EO62" s="347"/>
      <c r="EP62" s="335">
        <v>0</v>
      </c>
      <c r="EQ62" s="346"/>
      <c r="ER62" s="346"/>
      <c r="ES62" s="346"/>
      <c r="ET62" s="346"/>
      <c r="EU62" s="347"/>
      <c r="EV62" s="347"/>
      <c r="EW62" s="347"/>
      <c r="EX62" s="335">
        <v>0</v>
      </c>
      <c r="EY62" s="346"/>
      <c r="EZ62" s="346"/>
      <c r="FA62" s="346"/>
      <c r="FB62" s="346"/>
      <c r="FC62" s="347"/>
      <c r="FD62" s="347"/>
      <c r="FE62" s="347"/>
      <c r="FF62" s="335">
        <v>0</v>
      </c>
      <c r="FG62" s="346"/>
      <c r="FH62" s="346"/>
      <c r="FI62" s="346"/>
      <c r="FJ62" s="346"/>
      <c r="FK62" s="347"/>
      <c r="FL62" s="347"/>
      <c r="FM62" s="347"/>
      <c r="FN62" s="335">
        <v>0</v>
      </c>
      <c r="FO62" s="336">
        <v>0</v>
      </c>
      <c r="FP62" s="337">
        <v>0</v>
      </c>
      <c r="FQ62" s="338">
        <v>0</v>
      </c>
      <c r="FR62" s="338">
        <v>0</v>
      </c>
      <c r="FS62" s="339">
        <v>0</v>
      </c>
      <c r="FT62" s="338">
        <v>0</v>
      </c>
      <c r="FU62" s="340">
        <v>0</v>
      </c>
      <c r="FV62" s="340">
        <v>0</v>
      </c>
      <c r="FW62" s="340">
        <v>0</v>
      </c>
    </row>
    <row r="63" spans="1:179" x14ac:dyDescent="0.2">
      <c r="A63" s="262"/>
      <c r="B63" s="317" t="s">
        <v>144</v>
      </c>
      <c r="C63" s="349"/>
      <c r="D63" s="318"/>
      <c r="E63" s="342"/>
      <c r="F63" s="343"/>
      <c r="G63" s="344"/>
      <c r="H63" s="323">
        <v>0</v>
      </c>
      <c r="I63" s="324">
        <v>0</v>
      </c>
      <c r="J63" s="325">
        <v>0</v>
      </c>
      <c r="K63" s="326">
        <v>0</v>
      </c>
      <c r="L63" s="327">
        <v>0</v>
      </c>
      <c r="M63" s="327">
        <v>0</v>
      </c>
      <c r="N63" s="328">
        <v>0</v>
      </c>
      <c r="O63" s="329">
        <v>0</v>
      </c>
      <c r="P63" s="330">
        <v>0</v>
      </c>
      <c r="Q63" s="330">
        <v>0</v>
      </c>
      <c r="R63" s="330">
        <v>0</v>
      </c>
      <c r="S63" s="345"/>
      <c r="T63" s="346"/>
      <c r="U63" s="346"/>
      <c r="V63" s="346"/>
      <c r="W63" s="347"/>
      <c r="X63" s="347"/>
      <c r="Y63" s="347"/>
      <c r="Z63" s="348">
        <v>0</v>
      </c>
      <c r="AA63" s="345"/>
      <c r="AB63" s="346"/>
      <c r="AC63" s="346"/>
      <c r="AD63" s="346"/>
      <c r="AE63" s="347"/>
      <c r="AF63" s="347"/>
      <c r="AG63" s="347"/>
      <c r="AH63" s="348">
        <v>0</v>
      </c>
      <c r="AI63" s="346"/>
      <c r="AJ63" s="346"/>
      <c r="AK63" s="346"/>
      <c r="AL63" s="346"/>
      <c r="AM63" s="347"/>
      <c r="AN63" s="347"/>
      <c r="AO63" s="347"/>
      <c r="AP63" s="335">
        <v>0</v>
      </c>
      <c r="AQ63" s="346"/>
      <c r="AR63" s="346"/>
      <c r="AS63" s="346"/>
      <c r="AT63" s="346"/>
      <c r="AU63" s="347"/>
      <c r="AV63" s="347"/>
      <c r="AW63" s="347"/>
      <c r="AX63" s="335">
        <v>0</v>
      </c>
      <c r="AY63" s="346"/>
      <c r="AZ63" s="346"/>
      <c r="BA63" s="346"/>
      <c r="BB63" s="346"/>
      <c r="BC63" s="347"/>
      <c r="BD63" s="347"/>
      <c r="BE63" s="347"/>
      <c r="BF63" s="335">
        <v>0</v>
      </c>
      <c r="BG63" s="346"/>
      <c r="BH63" s="346"/>
      <c r="BI63" s="346"/>
      <c r="BJ63" s="346"/>
      <c r="BK63" s="347"/>
      <c r="BL63" s="347"/>
      <c r="BM63" s="347"/>
      <c r="BN63" s="335">
        <v>0</v>
      </c>
      <c r="BO63" s="346"/>
      <c r="BP63" s="346"/>
      <c r="BQ63" s="346"/>
      <c r="BR63" s="346"/>
      <c r="BS63" s="347"/>
      <c r="BT63" s="347"/>
      <c r="BU63" s="347"/>
      <c r="BV63" s="335">
        <v>0</v>
      </c>
      <c r="BW63" s="346"/>
      <c r="BX63" s="346"/>
      <c r="BY63" s="346"/>
      <c r="BZ63" s="346"/>
      <c r="CA63" s="347"/>
      <c r="CB63" s="347"/>
      <c r="CC63" s="347"/>
      <c r="CD63" s="335">
        <v>0</v>
      </c>
      <c r="CE63" s="346"/>
      <c r="CF63" s="346"/>
      <c r="CG63" s="346"/>
      <c r="CH63" s="346"/>
      <c r="CI63" s="347"/>
      <c r="CJ63" s="347"/>
      <c r="CK63" s="347"/>
      <c r="CL63" s="335">
        <v>0</v>
      </c>
      <c r="CM63" s="346"/>
      <c r="CN63" s="346"/>
      <c r="CO63" s="346"/>
      <c r="CP63" s="346"/>
      <c r="CQ63" s="347"/>
      <c r="CR63" s="347"/>
      <c r="CS63" s="347"/>
      <c r="CT63" s="335">
        <v>0</v>
      </c>
      <c r="CU63" s="346"/>
      <c r="CV63" s="346"/>
      <c r="CW63" s="346"/>
      <c r="CX63" s="346"/>
      <c r="CY63" s="347"/>
      <c r="CZ63" s="347"/>
      <c r="DA63" s="347"/>
      <c r="DB63" s="335">
        <v>0</v>
      </c>
      <c r="DC63" s="346"/>
      <c r="DD63" s="346"/>
      <c r="DE63" s="346"/>
      <c r="DF63" s="346"/>
      <c r="DG63" s="347"/>
      <c r="DH63" s="347"/>
      <c r="DI63" s="347"/>
      <c r="DJ63" s="335">
        <v>0</v>
      </c>
      <c r="DK63" s="346"/>
      <c r="DL63" s="346"/>
      <c r="DM63" s="346"/>
      <c r="DN63" s="346"/>
      <c r="DO63" s="347"/>
      <c r="DP63" s="347"/>
      <c r="DQ63" s="347"/>
      <c r="DR63" s="335">
        <v>0</v>
      </c>
      <c r="DS63" s="346"/>
      <c r="DT63" s="346"/>
      <c r="DU63" s="346"/>
      <c r="DV63" s="346"/>
      <c r="DW63" s="347"/>
      <c r="DX63" s="347"/>
      <c r="DY63" s="347"/>
      <c r="DZ63" s="335">
        <v>0</v>
      </c>
      <c r="EA63" s="346"/>
      <c r="EB63" s="346"/>
      <c r="EC63" s="346"/>
      <c r="ED63" s="346"/>
      <c r="EE63" s="347"/>
      <c r="EF63" s="347"/>
      <c r="EG63" s="347"/>
      <c r="EH63" s="335">
        <v>0</v>
      </c>
      <c r="EI63" s="346"/>
      <c r="EJ63" s="346"/>
      <c r="EK63" s="346"/>
      <c r="EL63" s="346"/>
      <c r="EM63" s="347"/>
      <c r="EN63" s="347"/>
      <c r="EO63" s="347"/>
      <c r="EP63" s="335">
        <v>0</v>
      </c>
      <c r="EQ63" s="346"/>
      <c r="ER63" s="346"/>
      <c r="ES63" s="346"/>
      <c r="ET63" s="346"/>
      <c r="EU63" s="347"/>
      <c r="EV63" s="347"/>
      <c r="EW63" s="347"/>
      <c r="EX63" s="335">
        <v>0</v>
      </c>
      <c r="EY63" s="346"/>
      <c r="EZ63" s="346"/>
      <c r="FA63" s="346"/>
      <c r="FB63" s="346"/>
      <c r="FC63" s="347"/>
      <c r="FD63" s="347"/>
      <c r="FE63" s="347"/>
      <c r="FF63" s="335">
        <v>0</v>
      </c>
      <c r="FG63" s="346"/>
      <c r="FH63" s="346"/>
      <c r="FI63" s="346"/>
      <c r="FJ63" s="346"/>
      <c r="FK63" s="347"/>
      <c r="FL63" s="347"/>
      <c r="FM63" s="347"/>
      <c r="FN63" s="335">
        <v>0</v>
      </c>
      <c r="FO63" s="336">
        <v>0</v>
      </c>
      <c r="FP63" s="337">
        <v>0</v>
      </c>
      <c r="FQ63" s="338">
        <v>0</v>
      </c>
      <c r="FR63" s="338">
        <v>0</v>
      </c>
      <c r="FS63" s="339">
        <v>0</v>
      </c>
      <c r="FT63" s="338">
        <v>0</v>
      </c>
      <c r="FU63" s="340">
        <v>0</v>
      </c>
      <c r="FV63" s="340">
        <v>0</v>
      </c>
      <c r="FW63" s="340">
        <v>0</v>
      </c>
    </row>
    <row r="64" spans="1:179" x14ac:dyDescent="0.2">
      <c r="A64" s="262"/>
      <c r="B64" s="317" t="s">
        <v>144</v>
      </c>
      <c r="C64" s="349"/>
      <c r="D64" s="318"/>
      <c r="E64" s="342"/>
      <c r="F64" s="343"/>
      <c r="G64" s="344"/>
      <c r="H64" s="323">
        <v>0</v>
      </c>
      <c r="I64" s="324">
        <v>0</v>
      </c>
      <c r="J64" s="325">
        <v>0</v>
      </c>
      <c r="K64" s="326">
        <v>0</v>
      </c>
      <c r="L64" s="327">
        <v>0</v>
      </c>
      <c r="M64" s="327">
        <v>0</v>
      </c>
      <c r="N64" s="328">
        <v>0</v>
      </c>
      <c r="O64" s="329">
        <v>0</v>
      </c>
      <c r="P64" s="330">
        <v>0</v>
      </c>
      <c r="Q64" s="330">
        <v>0</v>
      </c>
      <c r="R64" s="330">
        <v>0</v>
      </c>
      <c r="S64" s="345"/>
      <c r="T64" s="346"/>
      <c r="U64" s="346"/>
      <c r="V64" s="346"/>
      <c r="W64" s="347"/>
      <c r="X64" s="347"/>
      <c r="Y64" s="347"/>
      <c r="Z64" s="348">
        <v>0</v>
      </c>
      <c r="AA64" s="345"/>
      <c r="AB64" s="346"/>
      <c r="AC64" s="346"/>
      <c r="AD64" s="346"/>
      <c r="AE64" s="347"/>
      <c r="AF64" s="347"/>
      <c r="AG64" s="347"/>
      <c r="AH64" s="348">
        <v>0</v>
      </c>
      <c r="AI64" s="346"/>
      <c r="AJ64" s="346"/>
      <c r="AK64" s="346"/>
      <c r="AL64" s="346"/>
      <c r="AM64" s="347"/>
      <c r="AN64" s="347"/>
      <c r="AO64" s="347"/>
      <c r="AP64" s="335">
        <v>0</v>
      </c>
      <c r="AQ64" s="346"/>
      <c r="AR64" s="346"/>
      <c r="AS64" s="346"/>
      <c r="AT64" s="346"/>
      <c r="AU64" s="347"/>
      <c r="AV64" s="347"/>
      <c r="AW64" s="347"/>
      <c r="AX64" s="335">
        <v>0</v>
      </c>
      <c r="AY64" s="346"/>
      <c r="AZ64" s="346"/>
      <c r="BA64" s="346"/>
      <c r="BB64" s="346"/>
      <c r="BC64" s="347"/>
      <c r="BD64" s="347"/>
      <c r="BE64" s="347"/>
      <c r="BF64" s="335">
        <v>0</v>
      </c>
      <c r="BG64" s="346"/>
      <c r="BH64" s="346"/>
      <c r="BI64" s="346"/>
      <c r="BJ64" s="346"/>
      <c r="BK64" s="347"/>
      <c r="BL64" s="347"/>
      <c r="BM64" s="347"/>
      <c r="BN64" s="335">
        <v>0</v>
      </c>
      <c r="BO64" s="346"/>
      <c r="BP64" s="346"/>
      <c r="BQ64" s="346"/>
      <c r="BR64" s="346"/>
      <c r="BS64" s="347"/>
      <c r="BT64" s="347"/>
      <c r="BU64" s="347"/>
      <c r="BV64" s="335">
        <v>0</v>
      </c>
      <c r="BW64" s="346"/>
      <c r="BX64" s="346"/>
      <c r="BY64" s="346"/>
      <c r="BZ64" s="346"/>
      <c r="CA64" s="347"/>
      <c r="CB64" s="347"/>
      <c r="CC64" s="347"/>
      <c r="CD64" s="335">
        <v>0</v>
      </c>
      <c r="CE64" s="346"/>
      <c r="CF64" s="346"/>
      <c r="CG64" s="346"/>
      <c r="CH64" s="346"/>
      <c r="CI64" s="347"/>
      <c r="CJ64" s="347"/>
      <c r="CK64" s="347"/>
      <c r="CL64" s="335">
        <v>0</v>
      </c>
      <c r="CM64" s="346"/>
      <c r="CN64" s="346"/>
      <c r="CO64" s="346"/>
      <c r="CP64" s="346"/>
      <c r="CQ64" s="347"/>
      <c r="CR64" s="347"/>
      <c r="CS64" s="347"/>
      <c r="CT64" s="335">
        <v>0</v>
      </c>
      <c r="CU64" s="346"/>
      <c r="CV64" s="346"/>
      <c r="CW64" s="346"/>
      <c r="CX64" s="346"/>
      <c r="CY64" s="347"/>
      <c r="CZ64" s="347"/>
      <c r="DA64" s="347"/>
      <c r="DB64" s="335">
        <v>0</v>
      </c>
      <c r="DC64" s="346"/>
      <c r="DD64" s="346"/>
      <c r="DE64" s="346"/>
      <c r="DF64" s="346"/>
      <c r="DG64" s="347"/>
      <c r="DH64" s="347"/>
      <c r="DI64" s="347"/>
      <c r="DJ64" s="335">
        <v>0</v>
      </c>
      <c r="DK64" s="346"/>
      <c r="DL64" s="346"/>
      <c r="DM64" s="346"/>
      <c r="DN64" s="346"/>
      <c r="DO64" s="347"/>
      <c r="DP64" s="347"/>
      <c r="DQ64" s="347"/>
      <c r="DR64" s="335">
        <v>0</v>
      </c>
      <c r="DS64" s="346"/>
      <c r="DT64" s="346"/>
      <c r="DU64" s="346"/>
      <c r="DV64" s="346"/>
      <c r="DW64" s="347"/>
      <c r="DX64" s="347"/>
      <c r="DY64" s="347"/>
      <c r="DZ64" s="335">
        <v>0</v>
      </c>
      <c r="EA64" s="346"/>
      <c r="EB64" s="346"/>
      <c r="EC64" s="346"/>
      <c r="ED64" s="346"/>
      <c r="EE64" s="347"/>
      <c r="EF64" s="347"/>
      <c r="EG64" s="347"/>
      <c r="EH64" s="335">
        <v>0</v>
      </c>
      <c r="EI64" s="346"/>
      <c r="EJ64" s="346"/>
      <c r="EK64" s="346"/>
      <c r="EL64" s="346"/>
      <c r="EM64" s="347"/>
      <c r="EN64" s="347"/>
      <c r="EO64" s="347"/>
      <c r="EP64" s="335">
        <v>0</v>
      </c>
      <c r="EQ64" s="346"/>
      <c r="ER64" s="346"/>
      <c r="ES64" s="346"/>
      <c r="ET64" s="346"/>
      <c r="EU64" s="347"/>
      <c r="EV64" s="347"/>
      <c r="EW64" s="347"/>
      <c r="EX64" s="335">
        <v>0</v>
      </c>
      <c r="EY64" s="346"/>
      <c r="EZ64" s="346"/>
      <c r="FA64" s="346"/>
      <c r="FB64" s="346"/>
      <c r="FC64" s="347"/>
      <c r="FD64" s="347"/>
      <c r="FE64" s="347"/>
      <c r="FF64" s="335">
        <v>0</v>
      </c>
      <c r="FG64" s="346"/>
      <c r="FH64" s="346"/>
      <c r="FI64" s="346"/>
      <c r="FJ64" s="346"/>
      <c r="FK64" s="347"/>
      <c r="FL64" s="347"/>
      <c r="FM64" s="347"/>
      <c r="FN64" s="335">
        <v>0</v>
      </c>
      <c r="FO64" s="336">
        <v>0</v>
      </c>
      <c r="FP64" s="337">
        <v>0</v>
      </c>
      <c r="FQ64" s="338">
        <v>0</v>
      </c>
      <c r="FR64" s="338">
        <v>0</v>
      </c>
      <c r="FS64" s="339">
        <v>0</v>
      </c>
      <c r="FT64" s="338">
        <v>0</v>
      </c>
      <c r="FU64" s="340">
        <v>0</v>
      </c>
      <c r="FV64" s="340">
        <v>0</v>
      </c>
      <c r="FW64" s="340">
        <v>0</v>
      </c>
    </row>
    <row r="65" spans="1:179" x14ac:dyDescent="0.2">
      <c r="A65" s="262"/>
      <c r="B65" s="317" t="s">
        <v>144</v>
      </c>
      <c r="C65" s="349"/>
      <c r="D65" s="318"/>
      <c r="E65" s="342"/>
      <c r="F65" s="343"/>
      <c r="G65" s="344"/>
      <c r="H65" s="323">
        <v>0</v>
      </c>
      <c r="I65" s="324">
        <v>0</v>
      </c>
      <c r="J65" s="325">
        <v>0</v>
      </c>
      <c r="K65" s="326">
        <v>0</v>
      </c>
      <c r="L65" s="327">
        <v>0</v>
      </c>
      <c r="M65" s="327">
        <v>0</v>
      </c>
      <c r="N65" s="328">
        <v>0</v>
      </c>
      <c r="O65" s="329">
        <v>0</v>
      </c>
      <c r="P65" s="330">
        <v>0</v>
      </c>
      <c r="Q65" s="330">
        <v>0</v>
      </c>
      <c r="R65" s="330">
        <v>0</v>
      </c>
      <c r="S65" s="345"/>
      <c r="T65" s="346"/>
      <c r="U65" s="346"/>
      <c r="V65" s="346"/>
      <c r="W65" s="347"/>
      <c r="X65" s="347"/>
      <c r="Y65" s="347"/>
      <c r="Z65" s="348">
        <v>0</v>
      </c>
      <c r="AA65" s="345"/>
      <c r="AB65" s="346"/>
      <c r="AC65" s="346"/>
      <c r="AD65" s="346"/>
      <c r="AE65" s="347"/>
      <c r="AF65" s="347"/>
      <c r="AG65" s="347"/>
      <c r="AH65" s="348">
        <v>0</v>
      </c>
      <c r="AI65" s="346"/>
      <c r="AJ65" s="346"/>
      <c r="AK65" s="346"/>
      <c r="AL65" s="346"/>
      <c r="AM65" s="347"/>
      <c r="AN65" s="347"/>
      <c r="AO65" s="347"/>
      <c r="AP65" s="335">
        <v>0</v>
      </c>
      <c r="AQ65" s="346"/>
      <c r="AR65" s="346"/>
      <c r="AS65" s="346"/>
      <c r="AT65" s="346"/>
      <c r="AU65" s="347"/>
      <c r="AV65" s="347"/>
      <c r="AW65" s="347"/>
      <c r="AX65" s="335">
        <v>0</v>
      </c>
      <c r="AY65" s="346"/>
      <c r="AZ65" s="346"/>
      <c r="BA65" s="346"/>
      <c r="BB65" s="346"/>
      <c r="BC65" s="347"/>
      <c r="BD65" s="347"/>
      <c r="BE65" s="347"/>
      <c r="BF65" s="335">
        <v>0</v>
      </c>
      <c r="BG65" s="346"/>
      <c r="BH65" s="346"/>
      <c r="BI65" s="346"/>
      <c r="BJ65" s="346"/>
      <c r="BK65" s="347"/>
      <c r="BL65" s="347"/>
      <c r="BM65" s="347"/>
      <c r="BN65" s="335">
        <v>0</v>
      </c>
      <c r="BO65" s="346"/>
      <c r="BP65" s="346"/>
      <c r="BQ65" s="346"/>
      <c r="BR65" s="346"/>
      <c r="BS65" s="347"/>
      <c r="BT65" s="347"/>
      <c r="BU65" s="347"/>
      <c r="BV65" s="335">
        <v>0</v>
      </c>
      <c r="BW65" s="346"/>
      <c r="BX65" s="346"/>
      <c r="BY65" s="346"/>
      <c r="BZ65" s="346"/>
      <c r="CA65" s="347"/>
      <c r="CB65" s="347"/>
      <c r="CC65" s="347"/>
      <c r="CD65" s="335">
        <v>0</v>
      </c>
      <c r="CE65" s="346"/>
      <c r="CF65" s="346"/>
      <c r="CG65" s="346"/>
      <c r="CH65" s="346"/>
      <c r="CI65" s="347"/>
      <c r="CJ65" s="347"/>
      <c r="CK65" s="347"/>
      <c r="CL65" s="335">
        <v>0</v>
      </c>
      <c r="CM65" s="346"/>
      <c r="CN65" s="346"/>
      <c r="CO65" s="346"/>
      <c r="CP65" s="346"/>
      <c r="CQ65" s="347"/>
      <c r="CR65" s="347"/>
      <c r="CS65" s="347"/>
      <c r="CT65" s="335">
        <v>0</v>
      </c>
      <c r="CU65" s="346"/>
      <c r="CV65" s="346"/>
      <c r="CW65" s="346"/>
      <c r="CX65" s="346"/>
      <c r="CY65" s="347"/>
      <c r="CZ65" s="347"/>
      <c r="DA65" s="347"/>
      <c r="DB65" s="335">
        <v>0</v>
      </c>
      <c r="DC65" s="346"/>
      <c r="DD65" s="346"/>
      <c r="DE65" s="346"/>
      <c r="DF65" s="346"/>
      <c r="DG65" s="347"/>
      <c r="DH65" s="347"/>
      <c r="DI65" s="347"/>
      <c r="DJ65" s="335">
        <v>0</v>
      </c>
      <c r="DK65" s="346"/>
      <c r="DL65" s="346"/>
      <c r="DM65" s="346"/>
      <c r="DN65" s="346"/>
      <c r="DO65" s="347"/>
      <c r="DP65" s="347"/>
      <c r="DQ65" s="347"/>
      <c r="DR65" s="335">
        <v>0</v>
      </c>
      <c r="DS65" s="346"/>
      <c r="DT65" s="346"/>
      <c r="DU65" s="346"/>
      <c r="DV65" s="346"/>
      <c r="DW65" s="347"/>
      <c r="DX65" s="347"/>
      <c r="DY65" s="347"/>
      <c r="DZ65" s="335">
        <v>0</v>
      </c>
      <c r="EA65" s="346"/>
      <c r="EB65" s="346"/>
      <c r="EC65" s="346"/>
      <c r="ED65" s="346"/>
      <c r="EE65" s="347"/>
      <c r="EF65" s="347"/>
      <c r="EG65" s="347"/>
      <c r="EH65" s="335">
        <v>0</v>
      </c>
      <c r="EI65" s="346"/>
      <c r="EJ65" s="346"/>
      <c r="EK65" s="346"/>
      <c r="EL65" s="346"/>
      <c r="EM65" s="347"/>
      <c r="EN65" s="347"/>
      <c r="EO65" s="347"/>
      <c r="EP65" s="335">
        <v>0</v>
      </c>
      <c r="EQ65" s="346"/>
      <c r="ER65" s="346"/>
      <c r="ES65" s="346"/>
      <c r="ET65" s="346"/>
      <c r="EU65" s="347"/>
      <c r="EV65" s="347"/>
      <c r="EW65" s="347"/>
      <c r="EX65" s="335">
        <v>0</v>
      </c>
      <c r="EY65" s="346"/>
      <c r="EZ65" s="346"/>
      <c r="FA65" s="346"/>
      <c r="FB65" s="346"/>
      <c r="FC65" s="347"/>
      <c r="FD65" s="347"/>
      <c r="FE65" s="347"/>
      <c r="FF65" s="335">
        <v>0</v>
      </c>
      <c r="FG65" s="346"/>
      <c r="FH65" s="346"/>
      <c r="FI65" s="346"/>
      <c r="FJ65" s="346"/>
      <c r="FK65" s="347"/>
      <c r="FL65" s="347"/>
      <c r="FM65" s="347"/>
      <c r="FN65" s="335">
        <v>0</v>
      </c>
      <c r="FO65" s="336">
        <v>0</v>
      </c>
      <c r="FP65" s="337">
        <v>0</v>
      </c>
      <c r="FQ65" s="338">
        <v>0</v>
      </c>
      <c r="FR65" s="338">
        <v>0</v>
      </c>
      <c r="FS65" s="339">
        <v>0</v>
      </c>
      <c r="FT65" s="338">
        <v>0</v>
      </c>
      <c r="FU65" s="340">
        <v>0</v>
      </c>
      <c r="FV65" s="340">
        <v>0</v>
      </c>
      <c r="FW65" s="340">
        <v>0</v>
      </c>
    </row>
    <row r="66" spans="1:179" x14ac:dyDescent="0.2">
      <c r="A66" s="262"/>
      <c r="B66" s="317" t="s">
        <v>144</v>
      </c>
      <c r="C66" s="349"/>
      <c r="D66" s="318"/>
      <c r="E66" s="342"/>
      <c r="F66" s="343"/>
      <c r="G66" s="344"/>
      <c r="H66" s="323">
        <v>0</v>
      </c>
      <c r="I66" s="324">
        <v>0</v>
      </c>
      <c r="J66" s="325">
        <v>0</v>
      </c>
      <c r="K66" s="326">
        <v>0</v>
      </c>
      <c r="L66" s="327">
        <v>0</v>
      </c>
      <c r="M66" s="327">
        <v>0</v>
      </c>
      <c r="N66" s="328">
        <v>0</v>
      </c>
      <c r="O66" s="329">
        <v>0</v>
      </c>
      <c r="P66" s="330">
        <v>0</v>
      </c>
      <c r="Q66" s="330">
        <v>0</v>
      </c>
      <c r="R66" s="330">
        <v>0</v>
      </c>
      <c r="S66" s="345"/>
      <c r="T66" s="346"/>
      <c r="U66" s="346"/>
      <c r="V66" s="346"/>
      <c r="W66" s="347"/>
      <c r="X66" s="347"/>
      <c r="Y66" s="347"/>
      <c r="Z66" s="348">
        <v>0</v>
      </c>
      <c r="AA66" s="345"/>
      <c r="AB66" s="346"/>
      <c r="AC66" s="346"/>
      <c r="AD66" s="346"/>
      <c r="AE66" s="347"/>
      <c r="AF66" s="347"/>
      <c r="AG66" s="347"/>
      <c r="AH66" s="348">
        <v>0</v>
      </c>
      <c r="AI66" s="346"/>
      <c r="AJ66" s="346"/>
      <c r="AK66" s="346"/>
      <c r="AL66" s="346"/>
      <c r="AM66" s="347"/>
      <c r="AN66" s="347"/>
      <c r="AO66" s="347"/>
      <c r="AP66" s="335">
        <v>0</v>
      </c>
      <c r="AQ66" s="346"/>
      <c r="AR66" s="346"/>
      <c r="AS66" s="346"/>
      <c r="AT66" s="346"/>
      <c r="AU66" s="347"/>
      <c r="AV66" s="347"/>
      <c r="AW66" s="347"/>
      <c r="AX66" s="335">
        <v>0</v>
      </c>
      <c r="AY66" s="346"/>
      <c r="AZ66" s="346"/>
      <c r="BA66" s="346"/>
      <c r="BB66" s="346"/>
      <c r="BC66" s="347"/>
      <c r="BD66" s="347"/>
      <c r="BE66" s="347"/>
      <c r="BF66" s="335">
        <v>0</v>
      </c>
      <c r="BG66" s="346"/>
      <c r="BH66" s="346"/>
      <c r="BI66" s="346"/>
      <c r="BJ66" s="346"/>
      <c r="BK66" s="347"/>
      <c r="BL66" s="347"/>
      <c r="BM66" s="347"/>
      <c r="BN66" s="335">
        <v>0</v>
      </c>
      <c r="BO66" s="346"/>
      <c r="BP66" s="346"/>
      <c r="BQ66" s="346"/>
      <c r="BR66" s="346"/>
      <c r="BS66" s="347"/>
      <c r="BT66" s="347"/>
      <c r="BU66" s="347"/>
      <c r="BV66" s="335">
        <v>0</v>
      </c>
      <c r="BW66" s="346"/>
      <c r="BX66" s="346"/>
      <c r="BY66" s="346"/>
      <c r="BZ66" s="346"/>
      <c r="CA66" s="347"/>
      <c r="CB66" s="347"/>
      <c r="CC66" s="347"/>
      <c r="CD66" s="335">
        <v>0</v>
      </c>
      <c r="CE66" s="346"/>
      <c r="CF66" s="346"/>
      <c r="CG66" s="346"/>
      <c r="CH66" s="346"/>
      <c r="CI66" s="347"/>
      <c r="CJ66" s="347"/>
      <c r="CK66" s="347"/>
      <c r="CL66" s="335">
        <v>0</v>
      </c>
      <c r="CM66" s="346"/>
      <c r="CN66" s="346"/>
      <c r="CO66" s="346"/>
      <c r="CP66" s="346"/>
      <c r="CQ66" s="347"/>
      <c r="CR66" s="347"/>
      <c r="CS66" s="347"/>
      <c r="CT66" s="335">
        <v>0</v>
      </c>
      <c r="CU66" s="346"/>
      <c r="CV66" s="346"/>
      <c r="CW66" s="346"/>
      <c r="CX66" s="346"/>
      <c r="CY66" s="347"/>
      <c r="CZ66" s="347"/>
      <c r="DA66" s="347"/>
      <c r="DB66" s="335">
        <v>0</v>
      </c>
      <c r="DC66" s="346"/>
      <c r="DD66" s="346"/>
      <c r="DE66" s="346"/>
      <c r="DF66" s="346"/>
      <c r="DG66" s="347"/>
      <c r="DH66" s="347"/>
      <c r="DI66" s="347"/>
      <c r="DJ66" s="335">
        <v>0</v>
      </c>
      <c r="DK66" s="346"/>
      <c r="DL66" s="346"/>
      <c r="DM66" s="346"/>
      <c r="DN66" s="346"/>
      <c r="DO66" s="347"/>
      <c r="DP66" s="347"/>
      <c r="DQ66" s="347"/>
      <c r="DR66" s="335">
        <v>0</v>
      </c>
      <c r="DS66" s="346"/>
      <c r="DT66" s="346"/>
      <c r="DU66" s="346"/>
      <c r="DV66" s="346"/>
      <c r="DW66" s="347"/>
      <c r="DX66" s="347"/>
      <c r="DY66" s="347"/>
      <c r="DZ66" s="335">
        <v>0</v>
      </c>
      <c r="EA66" s="346"/>
      <c r="EB66" s="346"/>
      <c r="EC66" s="346"/>
      <c r="ED66" s="346"/>
      <c r="EE66" s="347"/>
      <c r="EF66" s="347"/>
      <c r="EG66" s="347"/>
      <c r="EH66" s="335">
        <v>0</v>
      </c>
      <c r="EI66" s="346"/>
      <c r="EJ66" s="346"/>
      <c r="EK66" s="346"/>
      <c r="EL66" s="346"/>
      <c r="EM66" s="347"/>
      <c r="EN66" s="347"/>
      <c r="EO66" s="347"/>
      <c r="EP66" s="335">
        <v>0</v>
      </c>
      <c r="EQ66" s="346"/>
      <c r="ER66" s="346"/>
      <c r="ES66" s="346"/>
      <c r="ET66" s="346"/>
      <c r="EU66" s="347"/>
      <c r="EV66" s="347"/>
      <c r="EW66" s="347"/>
      <c r="EX66" s="335">
        <v>0</v>
      </c>
      <c r="EY66" s="346"/>
      <c r="EZ66" s="346"/>
      <c r="FA66" s="346"/>
      <c r="FB66" s="346"/>
      <c r="FC66" s="347"/>
      <c r="FD66" s="347"/>
      <c r="FE66" s="347"/>
      <c r="FF66" s="335">
        <v>0</v>
      </c>
      <c r="FG66" s="346"/>
      <c r="FH66" s="346"/>
      <c r="FI66" s="346"/>
      <c r="FJ66" s="346"/>
      <c r="FK66" s="347"/>
      <c r="FL66" s="347"/>
      <c r="FM66" s="347"/>
      <c r="FN66" s="335">
        <v>0</v>
      </c>
      <c r="FO66" s="336">
        <v>0</v>
      </c>
      <c r="FP66" s="337">
        <v>0</v>
      </c>
      <c r="FQ66" s="338">
        <v>0</v>
      </c>
      <c r="FR66" s="338">
        <v>0</v>
      </c>
      <c r="FS66" s="339">
        <v>0</v>
      </c>
      <c r="FT66" s="338">
        <v>0</v>
      </c>
      <c r="FU66" s="340">
        <v>0</v>
      </c>
      <c r="FV66" s="340">
        <v>0</v>
      </c>
      <c r="FW66" s="340">
        <v>0</v>
      </c>
    </row>
    <row r="67" spans="1:179" x14ac:dyDescent="0.2">
      <c r="A67" s="262"/>
      <c r="B67" s="317" t="s">
        <v>144</v>
      </c>
      <c r="C67" s="349"/>
      <c r="D67" s="318"/>
      <c r="E67" s="342"/>
      <c r="F67" s="343"/>
      <c r="G67" s="344"/>
      <c r="H67" s="323">
        <v>0</v>
      </c>
      <c r="I67" s="324">
        <v>0</v>
      </c>
      <c r="J67" s="325">
        <v>0</v>
      </c>
      <c r="K67" s="326">
        <v>0</v>
      </c>
      <c r="L67" s="327">
        <v>0</v>
      </c>
      <c r="M67" s="327">
        <v>0</v>
      </c>
      <c r="N67" s="328">
        <v>0</v>
      </c>
      <c r="O67" s="329">
        <v>0</v>
      </c>
      <c r="P67" s="330">
        <v>0</v>
      </c>
      <c r="Q67" s="330">
        <v>0</v>
      </c>
      <c r="R67" s="330">
        <v>0</v>
      </c>
      <c r="S67" s="345"/>
      <c r="T67" s="346"/>
      <c r="U67" s="346"/>
      <c r="V67" s="346"/>
      <c r="W67" s="347"/>
      <c r="X67" s="347"/>
      <c r="Y67" s="347"/>
      <c r="Z67" s="348">
        <v>0</v>
      </c>
      <c r="AA67" s="345"/>
      <c r="AB67" s="346"/>
      <c r="AC67" s="346"/>
      <c r="AD67" s="346"/>
      <c r="AE67" s="347"/>
      <c r="AF67" s="347"/>
      <c r="AG67" s="347"/>
      <c r="AH67" s="348">
        <v>0</v>
      </c>
      <c r="AI67" s="346"/>
      <c r="AJ67" s="346"/>
      <c r="AK67" s="346"/>
      <c r="AL67" s="346"/>
      <c r="AM67" s="347"/>
      <c r="AN67" s="347"/>
      <c r="AO67" s="347"/>
      <c r="AP67" s="335">
        <v>0</v>
      </c>
      <c r="AQ67" s="346"/>
      <c r="AR67" s="346"/>
      <c r="AS67" s="346"/>
      <c r="AT67" s="346"/>
      <c r="AU67" s="347"/>
      <c r="AV67" s="347"/>
      <c r="AW67" s="347"/>
      <c r="AX67" s="335">
        <v>0</v>
      </c>
      <c r="AY67" s="346"/>
      <c r="AZ67" s="346"/>
      <c r="BA67" s="346"/>
      <c r="BB67" s="346"/>
      <c r="BC67" s="347"/>
      <c r="BD67" s="347"/>
      <c r="BE67" s="347"/>
      <c r="BF67" s="335">
        <v>0</v>
      </c>
      <c r="BG67" s="346"/>
      <c r="BH67" s="346"/>
      <c r="BI67" s="346"/>
      <c r="BJ67" s="346"/>
      <c r="BK67" s="347"/>
      <c r="BL67" s="347"/>
      <c r="BM67" s="347"/>
      <c r="BN67" s="335">
        <v>0</v>
      </c>
      <c r="BO67" s="346"/>
      <c r="BP67" s="346"/>
      <c r="BQ67" s="346"/>
      <c r="BR67" s="346"/>
      <c r="BS67" s="347"/>
      <c r="BT67" s="347"/>
      <c r="BU67" s="347"/>
      <c r="BV67" s="335">
        <v>0</v>
      </c>
      <c r="BW67" s="346"/>
      <c r="BX67" s="346"/>
      <c r="BY67" s="346"/>
      <c r="BZ67" s="346"/>
      <c r="CA67" s="347"/>
      <c r="CB67" s="347"/>
      <c r="CC67" s="347"/>
      <c r="CD67" s="335">
        <v>0</v>
      </c>
      <c r="CE67" s="346"/>
      <c r="CF67" s="346"/>
      <c r="CG67" s="346"/>
      <c r="CH67" s="346"/>
      <c r="CI67" s="347"/>
      <c r="CJ67" s="347"/>
      <c r="CK67" s="347"/>
      <c r="CL67" s="335">
        <v>0</v>
      </c>
      <c r="CM67" s="346"/>
      <c r="CN67" s="346"/>
      <c r="CO67" s="346"/>
      <c r="CP67" s="346"/>
      <c r="CQ67" s="347"/>
      <c r="CR67" s="347"/>
      <c r="CS67" s="347"/>
      <c r="CT67" s="335">
        <v>0</v>
      </c>
      <c r="CU67" s="346"/>
      <c r="CV67" s="346"/>
      <c r="CW67" s="346"/>
      <c r="CX67" s="346"/>
      <c r="CY67" s="347"/>
      <c r="CZ67" s="347"/>
      <c r="DA67" s="347"/>
      <c r="DB67" s="335">
        <v>0</v>
      </c>
      <c r="DC67" s="346"/>
      <c r="DD67" s="346"/>
      <c r="DE67" s="346"/>
      <c r="DF67" s="346"/>
      <c r="DG67" s="347"/>
      <c r="DH67" s="347"/>
      <c r="DI67" s="347"/>
      <c r="DJ67" s="335">
        <v>0</v>
      </c>
      <c r="DK67" s="346"/>
      <c r="DL67" s="346"/>
      <c r="DM67" s="346"/>
      <c r="DN67" s="346"/>
      <c r="DO67" s="347"/>
      <c r="DP67" s="347"/>
      <c r="DQ67" s="347"/>
      <c r="DR67" s="335">
        <v>0</v>
      </c>
      <c r="DS67" s="346"/>
      <c r="DT67" s="346"/>
      <c r="DU67" s="346"/>
      <c r="DV67" s="346"/>
      <c r="DW67" s="347"/>
      <c r="DX67" s="347"/>
      <c r="DY67" s="347"/>
      <c r="DZ67" s="335">
        <v>0</v>
      </c>
      <c r="EA67" s="346"/>
      <c r="EB67" s="346"/>
      <c r="EC67" s="346"/>
      <c r="ED67" s="346"/>
      <c r="EE67" s="347"/>
      <c r="EF67" s="347"/>
      <c r="EG67" s="347"/>
      <c r="EH67" s="335">
        <v>0</v>
      </c>
      <c r="EI67" s="346"/>
      <c r="EJ67" s="346"/>
      <c r="EK67" s="346"/>
      <c r="EL67" s="346"/>
      <c r="EM67" s="347"/>
      <c r="EN67" s="347"/>
      <c r="EO67" s="347"/>
      <c r="EP67" s="335">
        <v>0</v>
      </c>
      <c r="EQ67" s="346"/>
      <c r="ER67" s="346"/>
      <c r="ES67" s="346"/>
      <c r="ET67" s="346"/>
      <c r="EU67" s="347"/>
      <c r="EV67" s="347"/>
      <c r="EW67" s="347"/>
      <c r="EX67" s="335">
        <v>0</v>
      </c>
      <c r="EY67" s="346"/>
      <c r="EZ67" s="346"/>
      <c r="FA67" s="346"/>
      <c r="FB67" s="346"/>
      <c r="FC67" s="347"/>
      <c r="FD67" s="347"/>
      <c r="FE67" s="347"/>
      <c r="FF67" s="335">
        <v>0</v>
      </c>
      <c r="FG67" s="346"/>
      <c r="FH67" s="346"/>
      <c r="FI67" s="346"/>
      <c r="FJ67" s="346"/>
      <c r="FK67" s="347"/>
      <c r="FL67" s="347"/>
      <c r="FM67" s="347"/>
      <c r="FN67" s="335">
        <v>0</v>
      </c>
      <c r="FO67" s="336">
        <v>0</v>
      </c>
      <c r="FP67" s="337">
        <v>0</v>
      </c>
      <c r="FQ67" s="338">
        <v>0</v>
      </c>
      <c r="FR67" s="338">
        <v>0</v>
      </c>
      <c r="FS67" s="339">
        <v>0</v>
      </c>
      <c r="FT67" s="338">
        <v>0</v>
      </c>
      <c r="FU67" s="340">
        <v>0</v>
      </c>
      <c r="FV67" s="340">
        <v>0</v>
      </c>
      <c r="FW67" s="340">
        <v>0</v>
      </c>
    </row>
    <row r="68" spans="1:179" x14ac:dyDescent="0.2">
      <c r="A68" s="262"/>
      <c r="B68" s="317" t="s">
        <v>144</v>
      </c>
      <c r="C68" s="349"/>
      <c r="D68" s="318"/>
      <c r="E68" s="342"/>
      <c r="F68" s="343"/>
      <c r="G68" s="344"/>
      <c r="H68" s="323">
        <v>0</v>
      </c>
      <c r="I68" s="324">
        <v>0</v>
      </c>
      <c r="J68" s="325">
        <v>0</v>
      </c>
      <c r="K68" s="326">
        <v>0</v>
      </c>
      <c r="L68" s="327">
        <v>0</v>
      </c>
      <c r="M68" s="327">
        <v>0</v>
      </c>
      <c r="N68" s="328">
        <v>0</v>
      </c>
      <c r="O68" s="329">
        <v>0</v>
      </c>
      <c r="P68" s="330">
        <v>0</v>
      </c>
      <c r="Q68" s="330">
        <v>0</v>
      </c>
      <c r="R68" s="330">
        <v>0</v>
      </c>
      <c r="S68" s="345"/>
      <c r="T68" s="346"/>
      <c r="U68" s="346"/>
      <c r="V68" s="346"/>
      <c r="W68" s="347"/>
      <c r="X68" s="347"/>
      <c r="Y68" s="347"/>
      <c r="Z68" s="348">
        <v>0</v>
      </c>
      <c r="AA68" s="345"/>
      <c r="AB68" s="346"/>
      <c r="AC68" s="346"/>
      <c r="AD68" s="346"/>
      <c r="AE68" s="347"/>
      <c r="AF68" s="347"/>
      <c r="AG68" s="347"/>
      <c r="AH68" s="348">
        <v>0</v>
      </c>
      <c r="AI68" s="346"/>
      <c r="AJ68" s="346"/>
      <c r="AK68" s="346"/>
      <c r="AL68" s="346"/>
      <c r="AM68" s="347"/>
      <c r="AN68" s="347"/>
      <c r="AO68" s="347"/>
      <c r="AP68" s="335">
        <v>0</v>
      </c>
      <c r="AQ68" s="346"/>
      <c r="AR68" s="346"/>
      <c r="AS68" s="346"/>
      <c r="AT68" s="346"/>
      <c r="AU68" s="347"/>
      <c r="AV68" s="347"/>
      <c r="AW68" s="347"/>
      <c r="AX68" s="335">
        <v>0</v>
      </c>
      <c r="AY68" s="346"/>
      <c r="AZ68" s="346"/>
      <c r="BA68" s="346"/>
      <c r="BB68" s="346"/>
      <c r="BC68" s="347"/>
      <c r="BD68" s="347"/>
      <c r="BE68" s="347"/>
      <c r="BF68" s="335">
        <v>0</v>
      </c>
      <c r="BG68" s="346"/>
      <c r="BH68" s="346"/>
      <c r="BI68" s="346"/>
      <c r="BJ68" s="346"/>
      <c r="BK68" s="347"/>
      <c r="BL68" s="347"/>
      <c r="BM68" s="347"/>
      <c r="BN68" s="335">
        <v>0</v>
      </c>
      <c r="BO68" s="346"/>
      <c r="BP68" s="346"/>
      <c r="BQ68" s="346"/>
      <c r="BR68" s="346"/>
      <c r="BS68" s="347"/>
      <c r="BT68" s="347"/>
      <c r="BU68" s="347"/>
      <c r="BV68" s="335">
        <v>0</v>
      </c>
      <c r="BW68" s="346"/>
      <c r="BX68" s="346"/>
      <c r="BY68" s="346"/>
      <c r="BZ68" s="346"/>
      <c r="CA68" s="347"/>
      <c r="CB68" s="347"/>
      <c r="CC68" s="347"/>
      <c r="CD68" s="335">
        <v>0</v>
      </c>
      <c r="CE68" s="346"/>
      <c r="CF68" s="346"/>
      <c r="CG68" s="346"/>
      <c r="CH68" s="346"/>
      <c r="CI68" s="347"/>
      <c r="CJ68" s="347"/>
      <c r="CK68" s="347"/>
      <c r="CL68" s="335">
        <v>0</v>
      </c>
      <c r="CM68" s="346"/>
      <c r="CN68" s="346"/>
      <c r="CO68" s="346"/>
      <c r="CP68" s="346"/>
      <c r="CQ68" s="347"/>
      <c r="CR68" s="347"/>
      <c r="CS68" s="347"/>
      <c r="CT68" s="335">
        <v>0</v>
      </c>
      <c r="CU68" s="346"/>
      <c r="CV68" s="346"/>
      <c r="CW68" s="346"/>
      <c r="CX68" s="346"/>
      <c r="CY68" s="347"/>
      <c r="CZ68" s="347"/>
      <c r="DA68" s="347"/>
      <c r="DB68" s="335">
        <v>0</v>
      </c>
      <c r="DC68" s="346"/>
      <c r="DD68" s="346"/>
      <c r="DE68" s="346"/>
      <c r="DF68" s="346"/>
      <c r="DG68" s="347"/>
      <c r="DH68" s="347"/>
      <c r="DI68" s="347"/>
      <c r="DJ68" s="335">
        <v>0</v>
      </c>
      <c r="DK68" s="346"/>
      <c r="DL68" s="346"/>
      <c r="DM68" s="346"/>
      <c r="DN68" s="346"/>
      <c r="DO68" s="347"/>
      <c r="DP68" s="347"/>
      <c r="DQ68" s="347"/>
      <c r="DR68" s="335">
        <v>0</v>
      </c>
      <c r="DS68" s="346"/>
      <c r="DT68" s="346"/>
      <c r="DU68" s="346"/>
      <c r="DV68" s="346"/>
      <c r="DW68" s="347"/>
      <c r="DX68" s="347"/>
      <c r="DY68" s="347"/>
      <c r="DZ68" s="335">
        <v>0</v>
      </c>
      <c r="EA68" s="346"/>
      <c r="EB68" s="346"/>
      <c r="EC68" s="346"/>
      <c r="ED68" s="346"/>
      <c r="EE68" s="347"/>
      <c r="EF68" s="347"/>
      <c r="EG68" s="347"/>
      <c r="EH68" s="335">
        <v>0</v>
      </c>
      <c r="EI68" s="346"/>
      <c r="EJ68" s="346"/>
      <c r="EK68" s="346"/>
      <c r="EL68" s="346"/>
      <c r="EM68" s="347"/>
      <c r="EN68" s="347"/>
      <c r="EO68" s="347"/>
      <c r="EP68" s="335">
        <v>0</v>
      </c>
      <c r="EQ68" s="346"/>
      <c r="ER68" s="346"/>
      <c r="ES68" s="346"/>
      <c r="ET68" s="346"/>
      <c r="EU68" s="347"/>
      <c r="EV68" s="347"/>
      <c r="EW68" s="347"/>
      <c r="EX68" s="335">
        <v>0</v>
      </c>
      <c r="EY68" s="346"/>
      <c r="EZ68" s="346"/>
      <c r="FA68" s="346"/>
      <c r="FB68" s="346"/>
      <c r="FC68" s="347"/>
      <c r="FD68" s="347"/>
      <c r="FE68" s="347"/>
      <c r="FF68" s="335">
        <v>0</v>
      </c>
      <c r="FG68" s="346"/>
      <c r="FH68" s="346"/>
      <c r="FI68" s="346"/>
      <c r="FJ68" s="346"/>
      <c r="FK68" s="347"/>
      <c r="FL68" s="347"/>
      <c r="FM68" s="347"/>
      <c r="FN68" s="335">
        <v>0</v>
      </c>
      <c r="FO68" s="336">
        <v>0</v>
      </c>
      <c r="FP68" s="337">
        <v>0</v>
      </c>
      <c r="FQ68" s="338">
        <v>0</v>
      </c>
      <c r="FR68" s="338">
        <v>0</v>
      </c>
      <c r="FS68" s="339">
        <v>0</v>
      </c>
      <c r="FT68" s="338">
        <v>0</v>
      </c>
      <c r="FU68" s="340">
        <v>0</v>
      </c>
      <c r="FV68" s="340">
        <v>0</v>
      </c>
      <c r="FW68" s="340">
        <v>0</v>
      </c>
    </row>
    <row r="69" spans="1:179" x14ac:dyDescent="0.2">
      <c r="A69" s="262"/>
      <c r="B69" s="317" t="s">
        <v>144</v>
      </c>
      <c r="C69" s="349"/>
      <c r="D69" s="318"/>
      <c r="E69" s="342"/>
      <c r="F69" s="343"/>
      <c r="G69" s="344"/>
      <c r="H69" s="323">
        <v>0</v>
      </c>
      <c r="I69" s="324">
        <v>0</v>
      </c>
      <c r="J69" s="325">
        <v>0</v>
      </c>
      <c r="K69" s="326">
        <v>0</v>
      </c>
      <c r="L69" s="327">
        <v>0</v>
      </c>
      <c r="M69" s="327">
        <v>0</v>
      </c>
      <c r="N69" s="328">
        <v>0</v>
      </c>
      <c r="O69" s="329">
        <v>0</v>
      </c>
      <c r="P69" s="330">
        <v>0</v>
      </c>
      <c r="Q69" s="330">
        <v>0</v>
      </c>
      <c r="R69" s="330">
        <v>0</v>
      </c>
      <c r="S69" s="345"/>
      <c r="T69" s="346"/>
      <c r="U69" s="346"/>
      <c r="V69" s="346"/>
      <c r="W69" s="347"/>
      <c r="X69" s="347"/>
      <c r="Y69" s="347"/>
      <c r="Z69" s="348">
        <v>0</v>
      </c>
      <c r="AA69" s="345"/>
      <c r="AB69" s="346"/>
      <c r="AC69" s="346"/>
      <c r="AD69" s="346"/>
      <c r="AE69" s="347"/>
      <c r="AF69" s="347"/>
      <c r="AG69" s="347"/>
      <c r="AH69" s="348">
        <v>0</v>
      </c>
      <c r="AI69" s="346"/>
      <c r="AJ69" s="346"/>
      <c r="AK69" s="346"/>
      <c r="AL69" s="346"/>
      <c r="AM69" s="347"/>
      <c r="AN69" s="347"/>
      <c r="AO69" s="347"/>
      <c r="AP69" s="335">
        <v>0</v>
      </c>
      <c r="AQ69" s="346"/>
      <c r="AR69" s="346"/>
      <c r="AS69" s="346"/>
      <c r="AT69" s="346"/>
      <c r="AU69" s="347"/>
      <c r="AV69" s="347"/>
      <c r="AW69" s="347"/>
      <c r="AX69" s="335">
        <v>0</v>
      </c>
      <c r="AY69" s="346"/>
      <c r="AZ69" s="346"/>
      <c r="BA69" s="346"/>
      <c r="BB69" s="346"/>
      <c r="BC69" s="347"/>
      <c r="BD69" s="347"/>
      <c r="BE69" s="347"/>
      <c r="BF69" s="335">
        <v>0</v>
      </c>
      <c r="BG69" s="346"/>
      <c r="BH69" s="346"/>
      <c r="BI69" s="346"/>
      <c r="BJ69" s="346"/>
      <c r="BK69" s="347"/>
      <c r="BL69" s="347"/>
      <c r="BM69" s="347"/>
      <c r="BN69" s="335">
        <v>0</v>
      </c>
      <c r="BO69" s="346"/>
      <c r="BP69" s="346"/>
      <c r="BQ69" s="346"/>
      <c r="BR69" s="346"/>
      <c r="BS69" s="347"/>
      <c r="BT69" s="347"/>
      <c r="BU69" s="347"/>
      <c r="BV69" s="335">
        <v>0</v>
      </c>
      <c r="BW69" s="346"/>
      <c r="BX69" s="346"/>
      <c r="BY69" s="346"/>
      <c r="BZ69" s="346"/>
      <c r="CA69" s="347"/>
      <c r="CB69" s="347"/>
      <c r="CC69" s="347"/>
      <c r="CD69" s="335">
        <v>0</v>
      </c>
      <c r="CE69" s="346"/>
      <c r="CF69" s="346"/>
      <c r="CG69" s="346"/>
      <c r="CH69" s="346"/>
      <c r="CI69" s="347"/>
      <c r="CJ69" s="347"/>
      <c r="CK69" s="347"/>
      <c r="CL69" s="335">
        <v>0</v>
      </c>
      <c r="CM69" s="346"/>
      <c r="CN69" s="346"/>
      <c r="CO69" s="346"/>
      <c r="CP69" s="346"/>
      <c r="CQ69" s="347"/>
      <c r="CR69" s="347"/>
      <c r="CS69" s="347"/>
      <c r="CT69" s="335">
        <v>0</v>
      </c>
      <c r="CU69" s="346"/>
      <c r="CV69" s="346"/>
      <c r="CW69" s="346"/>
      <c r="CX69" s="346"/>
      <c r="CY69" s="347"/>
      <c r="CZ69" s="347"/>
      <c r="DA69" s="347"/>
      <c r="DB69" s="335">
        <v>0</v>
      </c>
      <c r="DC69" s="346"/>
      <c r="DD69" s="346"/>
      <c r="DE69" s="346"/>
      <c r="DF69" s="346"/>
      <c r="DG69" s="347"/>
      <c r="DH69" s="347"/>
      <c r="DI69" s="347"/>
      <c r="DJ69" s="335">
        <v>0</v>
      </c>
      <c r="DK69" s="346"/>
      <c r="DL69" s="346"/>
      <c r="DM69" s="346"/>
      <c r="DN69" s="346"/>
      <c r="DO69" s="347"/>
      <c r="DP69" s="347"/>
      <c r="DQ69" s="347"/>
      <c r="DR69" s="335">
        <v>0</v>
      </c>
      <c r="DS69" s="346"/>
      <c r="DT69" s="346"/>
      <c r="DU69" s="346"/>
      <c r="DV69" s="346"/>
      <c r="DW69" s="347"/>
      <c r="DX69" s="347"/>
      <c r="DY69" s="347"/>
      <c r="DZ69" s="335">
        <v>0</v>
      </c>
      <c r="EA69" s="346"/>
      <c r="EB69" s="346"/>
      <c r="EC69" s="346"/>
      <c r="ED69" s="346"/>
      <c r="EE69" s="347"/>
      <c r="EF69" s="347"/>
      <c r="EG69" s="347"/>
      <c r="EH69" s="335">
        <v>0</v>
      </c>
      <c r="EI69" s="346"/>
      <c r="EJ69" s="346"/>
      <c r="EK69" s="346"/>
      <c r="EL69" s="346"/>
      <c r="EM69" s="347"/>
      <c r="EN69" s="347"/>
      <c r="EO69" s="347"/>
      <c r="EP69" s="335">
        <v>0</v>
      </c>
      <c r="EQ69" s="346"/>
      <c r="ER69" s="346"/>
      <c r="ES69" s="346"/>
      <c r="ET69" s="346"/>
      <c r="EU69" s="347"/>
      <c r="EV69" s="347"/>
      <c r="EW69" s="347"/>
      <c r="EX69" s="335">
        <v>0</v>
      </c>
      <c r="EY69" s="346"/>
      <c r="EZ69" s="346"/>
      <c r="FA69" s="346"/>
      <c r="FB69" s="346"/>
      <c r="FC69" s="347"/>
      <c r="FD69" s="347"/>
      <c r="FE69" s="347"/>
      <c r="FF69" s="335">
        <v>0</v>
      </c>
      <c r="FG69" s="346"/>
      <c r="FH69" s="346"/>
      <c r="FI69" s="346"/>
      <c r="FJ69" s="346"/>
      <c r="FK69" s="347"/>
      <c r="FL69" s="347"/>
      <c r="FM69" s="347"/>
      <c r="FN69" s="335">
        <v>0</v>
      </c>
      <c r="FO69" s="336">
        <v>0</v>
      </c>
      <c r="FP69" s="337">
        <v>0</v>
      </c>
      <c r="FQ69" s="338">
        <v>0</v>
      </c>
      <c r="FR69" s="338">
        <v>0</v>
      </c>
      <c r="FS69" s="339">
        <v>0</v>
      </c>
      <c r="FT69" s="338">
        <v>0</v>
      </c>
      <c r="FU69" s="340">
        <v>0</v>
      </c>
      <c r="FV69" s="340">
        <v>0</v>
      </c>
      <c r="FW69" s="340">
        <v>0</v>
      </c>
    </row>
    <row r="70" spans="1:179" x14ac:dyDescent="0.2">
      <c r="A70" s="262"/>
      <c r="B70" s="317" t="s">
        <v>144</v>
      </c>
      <c r="C70" s="349"/>
      <c r="D70" s="318"/>
      <c r="E70" s="342"/>
      <c r="F70" s="343"/>
      <c r="G70" s="344"/>
      <c r="H70" s="323">
        <v>0</v>
      </c>
      <c r="I70" s="324">
        <v>0</v>
      </c>
      <c r="J70" s="325">
        <v>0</v>
      </c>
      <c r="K70" s="326">
        <v>0</v>
      </c>
      <c r="L70" s="327">
        <v>0</v>
      </c>
      <c r="M70" s="327">
        <v>0</v>
      </c>
      <c r="N70" s="328">
        <v>0</v>
      </c>
      <c r="O70" s="329">
        <v>0</v>
      </c>
      <c r="P70" s="330">
        <v>0</v>
      </c>
      <c r="Q70" s="330">
        <v>0</v>
      </c>
      <c r="R70" s="330">
        <v>0</v>
      </c>
      <c r="S70" s="345"/>
      <c r="T70" s="346"/>
      <c r="U70" s="346"/>
      <c r="V70" s="346"/>
      <c r="W70" s="347"/>
      <c r="X70" s="347"/>
      <c r="Y70" s="347"/>
      <c r="Z70" s="348">
        <v>0</v>
      </c>
      <c r="AA70" s="345"/>
      <c r="AB70" s="346"/>
      <c r="AC70" s="346"/>
      <c r="AD70" s="346"/>
      <c r="AE70" s="347"/>
      <c r="AF70" s="347"/>
      <c r="AG70" s="347"/>
      <c r="AH70" s="348">
        <v>0</v>
      </c>
      <c r="AI70" s="346"/>
      <c r="AJ70" s="346"/>
      <c r="AK70" s="346"/>
      <c r="AL70" s="346"/>
      <c r="AM70" s="347"/>
      <c r="AN70" s="347"/>
      <c r="AO70" s="347"/>
      <c r="AP70" s="335">
        <v>0</v>
      </c>
      <c r="AQ70" s="346"/>
      <c r="AR70" s="346"/>
      <c r="AS70" s="346"/>
      <c r="AT70" s="346"/>
      <c r="AU70" s="347"/>
      <c r="AV70" s="347"/>
      <c r="AW70" s="347"/>
      <c r="AX70" s="335">
        <v>0</v>
      </c>
      <c r="AY70" s="346"/>
      <c r="AZ70" s="346"/>
      <c r="BA70" s="346"/>
      <c r="BB70" s="346"/>
      <c r="BC70" s="347"/>
      <c r="BD70" s="347"/>
      <c r="BE70" s="347"/>
      <c r="BF70" s="335">
        <v>0</v>
      </c>
      <c r="BG70" s="346"/>
      <c r="BH70" s="346"/>
      <c r="BI70" s="346"/>
      <c r="BJ70" s="346"/>
      <c r="BK70" s="347"/>
      <c r="BL70" s="347"/>
      <c r="BM70" s="347"/>
      <c r="BN70" s="335">
        <v>0</v>
      </c>
      <c r="BO70" s="346"/>
      <c r="BP70" s="346"/>
      <c r="BQ70" s="346"/>
      <c r="BR70" s="346"/>
      <c r="BS70" s="347"/>
      <c r="BT70" s="347"/>
      <c r="BU70" s="347"/>
      <c r="BV70" s="335">
        <v>0</v>
      </c>
      <c r="BW70" s="346"/>
      <c r="BX70" s="346"/>
      <c r="BY70" s="346"/>
      <c r="BZ70" s="346"/>
      <c r="CA70" s="347"/>
      <c r="CB70" s="347"/>
      <c r="CC70" s="347"/>
      <c r="CD70" s="335">
        <v>0</v>
      </c>
      <c r="CE70" s="346"/>
      <c r="CF70" s="346"/>
      <c r="CG70" s="346"/>
      <c r="CH70" s="346"/>
      <c r="CI70" s="347"/>
      <c r="CJ70" s="347"/>
      <c r="CK70" s="347"/>
      <c r="CL70" s="335">
        <v>0</v>
      </c>
      <c r="CM70" s="346"/>
      <c r="CN70" s="346"/>
      <c r="CO70" s="346"/>
      <c r="CP70" s="346"/>
      <c r="CQ70" s="347"/>
      <c r="CR70" s="347"/>
      <c r="CS70" s="347"/>
      <c r="CT70" s="335">
        <v>0</v>
      </c>
      <c r="CU70" s="346"/>
      <c r="CV70" s="346"/>
      <c r="CW70" s="346"/>
      <c r="CX70" s="346"/>
      <c r="CY70" s="347"/>
      <c r="CZ70" s="347"/>
      <c r="DA70" s="347"/>
      <c r="DB70" s="335">
        <v>0</v>
      </c>
      <c r="DC70" s="346"/>
      <c r="DD70" s="346"/>
      <c r="DE70" s="346"/>
      <c r="DF70" s="346"/>
      <c r="DG70" s="347"/>
      <c r="DH70" s="347"/>
      <c r="DI70" s="347"/>
      <c r="DJ70" s="335">
        <v>0</v>
      </c>
      <c r="DK70" s="346"/>
      <c r="DL70" s="346"/>
      <c r="DM70" s="346"/>
      <c r="DN70" s="346"/>
      <c r="DO70" s="347"/>
      <c r="DP70" s="347"/>
      <c r="DQ70" s="347"/>
      <c r="DR70" s="335">
        <v>0</v>
      </c>
      <c r="DS70" s="346"/>
      <c r="DT70" s="346"/>
      <c r="DU70" s="346"/>
      <c r="DV70" s="346"/>
      <c r="DW70" s="347"/>
      <c r="DX70" s="347"/>
      <c r="DY70" s="347"/>
      <c r="DZ70" s="335">
        <v>0</v>
      </c>
      <c r="EA70" s="346"/>
      <c r="EB70" s="346"/>
      <c r="EC70" s="346"/>
      <c r="ED70" s="346"/>
      <c r="EE70" s="347"/>
      <c r="EF70" s="347"/>
      <c r="EG70" s="347"/>
      <c r="EH70" s="335">
        <v>0</v>
      </c>
      <c r="EI70" s="346"/>
      <c r="EJ70" s="346"/>
      <c r="EK70" s="346"/>
      <c r="EL70" s="346"/>
      <c r="EM70" s="347"/>
      <c r="EN70" s="347"/>
      <c r="EO70" s="347"/>
      <c r="EP70" s="335">
        <v>0</v>
      </c>
      <c r="EQ70" s="346"/>
      <c r="ER70" s="346"/>
      <c r="ES70" s="346"/>
      <c r="ET70" s="346"/>
      <c r="EU70" s="347"/>
      <c r="EV70" s="347"/>
      <c r="EW70" s="347"/>
      <c r="EX70" s="335">
        <v>0</v>
      </c>
      <c r="EY70" s="346"/>
      <c r="EZ70" s="346"/>
      <c r="FA70" s="346"/>
      <c r="FB70" s="346"/>
      <c r="FC70" s="347"/>
      <c r="FD70" s="347"/>
      <c r="FE70" s="347"/>
      <c r="FF70" s="335">
        <v>0</v>
      </c>
      <c r="FG70" s="346"/>
      <c r="FH70" s="346"/>
      <c r="FI70" s="346"/>
      <c r="FJ70" s="346"/>
      <c r="FK70" s="347"/>
      <c r="FL70" s="347"/>
      <c r="FM70" s="347"/>
      <c r="FN70" s="335">
        <v>0</v>
      </c>
      <c r="FO70" s="336">
        <v>0</v>
      </c>
      <c r="FP70" s="337">
        <v>0</v>
      </c>
      <c r="FQ70" s="338">
        <v>0</v>
      </c>
      <c r="FR70" s="338">
        <v>0</v>
      </c>
      <c r="FS70" s="339">
        <v>0</v>
      </c>
      <c r="FT70" s="338">
        <v>0</v>
      </c>
      <c r="FU70" s="340">
        <v>0</v>
      </c>
      <c r="FV70" s="340">
        <v>0</v>
      </c>
      <c r="FW70" s="340">
        <v>0</v>
      </c>
    </row>
    <row r="71" spans="1:179" x14ac:dyDescent="0.2">
      <c r="A71" s="262"/>
      <c r="B71" s="317" t="s">
        <v>144</v>
      </c>
      <c r="C71" s="349"/>
      <c r="D71" s="349"/>
      <c r="E71" s="342"/>
      <c r="F71" s="343"/>
      <c r="G71" s="344"/>
      <c r="H71" s="323">
        <v>0</v>
      </c>
      <c r="I71" s="324">
        <v>0</v>
      </c>
      <c r="J71" s="325">
        <v>0</v>
      </c>
      <c r="K71" s="326">
        <v>0</v>
      </c>
      <c r="L71" s="327">
        <v>0</v>
      </c>
      <c r="M71" s="327">
        <v>0</v>
      </c>
      <c r="N71" s="328">
        <v>0</v>
      </c>
      <c r="O71" s="329">
        <v>0</v>
      </c>
      <c r="P71" s="330">
        <v>0</v>
      </c>
      <c r="Q71" s="330">
        <v>0</v>
      </c>
      <c r="R71" s="330">
        <v>0</v>
      </c>
      <c r="S71" s="345"/>
      <c r="T71" s="346"/>
      <c r="U71" s="346"/>
      <c r="V71" s="346"/>
      <c r="W71" s="347"/>
      <c r="X71" s="347"/>
      <c r="Y71" s="347"/>
      <c r="Z71" s="335">
        <v>0</v>
      </c>
      <c r="AA71" s="345"/>
      <c r="AB71" s="346"/>
      <c r="AC71" s="346"/>
      <c r="AD71" s="346"/>
      <c r="AE71" s="347"/>
      <c r="AF71" s="347"/>
      <c r="AG71" s="347"/>
      <c r="AH71" s="335">
        <v>0</v>
      </c>
      <c r="AI71" s="346"/>
      <c r="AJ71" s="346"/>
      <c r="AK71" s="346"/>
      <c r="AL71" s="346"/>
      <c r="AM71" s="347"/>
      <c r="AN71" s="347"/>
      <c r="AO71" s="347"/>
      <c r="AP71" s="335">
        <v>0</v>
      </c>
      <c r="AQ71" s="346"/>
      <c r="AR71" s="346"/>
      <c r="AS71" s="346"/>
      <c r="AT71" s="346"/>
      <c r="AU71" s="347"/>
      <c r="AV71" s="347"/>
      <c r="AW71" s="347"/>
      <c r="AX71" s="335">
        <v>0</v>
      </c>
      <c r="AY71" s="346"/>
      <c r="AZ71" s="346"/>
      <c r="BA71" s="346"/>
      <c r="BB71" s="346"/>
      <c r="BC71" s="347"/>
      <c r="BD71" s="347"/>
      <c r="BE71" s="347"/>
      <c r="BF71" s="335">
        <v>0</v>
      </c>
      <c r="BG71" s="346"/>
      <c r="BH71" s="346"/>
      <c r="BI71" s="346"/>
      <c r="BJ71" s="346"/>
      <c r="BK71" s="347"/>
      <c r="BL71" s="347"/>
      <c r="BM71" s="347"/>
      <c r="BN71" s="335">
        <v>0</v>
      </c>
      <c r="BO71" s="346"/>
      <c r="BP71" s="346"/>
      <c r="BQ71" s="346"/>
      <c r="BR71" s="346"/>
      <c r="BS71" s="347"/>
      <c r="BT71" s="347"/>
      <c r="BU71" s="347"/>
      <c r="BV71" s="335">
        <v>0</v>
      </c>
      <c r="BW71" s="346"/>
      <c r="BX71" s="346"/>
      <c r="BY71" s="346"/>
      <c r="BZ71" s="346"/>
      <c r="CA71" s="347"/>
      <c r="CB71" s="347"/>
      <c r="CC71" s="347"/>
      <c r="CD71" s="335">
        <v>0</v>
      </c>
      <c r="CE71" s="346"/>
      <c r="CF71" s="346"/>
      <c r="CG71" s="346"/>
      <c r="CH71" s="346"/>
      <c r="CI71" s="347"/>
      <c r="CJ71" s="347"/>
      <c r="CK71" s="347"/>
      <c r="CL71" s="335">
        <v>0</v>
      </c>
      <c r="CM71" s="346"/>
      <c r="CN71" s="346"/>
      <c r="CO71" s="346"/>
      <c r="CP71" s="346"/>
      <c r="CQ71" s="347"/>
      <c r="CR71" s="347"/>
      <c r="CS71" s="347"/>
      <c r="CT71" s="335">
        <v>0</v>
      </c>
      <c r="CU71" s="346"/>
      <c r="CV71" s="346"/>
      <c r="CW71" s="346"/>
      <c r="CX71" s="346"/>
      <c r="CY71" s="347"/>
      <c r="CZ71" s="347"/>
      <c r="DA71" s="347"/>
      <c r="DB71" s="335">
        <v>0</v>
      </c>
      <c r="DC71" s="346"/>
      <c r="DD71" s="346"/>
      <c r="DE71" s="346"/>
      <c r="DF71" s="346"/>
      <c r="DG71" s="347"/>
      <c r="DH71" s="347"/>
      <c r="DI71" s="347"/>
      <c r="DJ71" s="335">
        <v>0</v>
      </c>
      <c r="DK71" s="346"/>
      <c r="DL71" s="346"/>
      <c r="DM71" s="346"/>
      <c r="DN71" s="346"/>
      <c r="DO71" s="347"/>
      <c r="DP71" s="347"/>
      <c r="DQ71" s="347"/>
      <c r="DR71" s="335">
        <v>0</v>
      </c>
      <c r="DS71" s="346"/>
      <c r="DT71" s="346"/>
      <c r="DU71" s="346"/>
      <c r="DV71" s="346"/>
      <c r="DW71" s="347"/>
      <c r="DX71" s="347"/>
      <c r="DY71" s="347"/>
      <c r="DZ71" s="335">
        <v>0</v>
      </c>
      <c r="EA71" s="346"/>
      <c r="EB71" s="346"/>
      <c r="EC71" s="346"/>
      <c r="ED71" s="346"/>
      <c r="EE71" s="347"/>
      <c r="EF71" s="347"/>
      <c r="EG71" s="347"/>
      <c r="EH71" s="335">
        <v>0</v>
      </c>
      <c r="EI71" s="346"/>
      <c r="EJ71" s="346"/>
      <c r="EK71" s="346"/>
      <c r="EL71" s="346"/>
      <c r="EM71" s="347"/>
      <c r="EN71" s="347"/>
      <c r="EO71" s="347"/>
      <c r="EP71" s="335">
        <v>0</v>
      </c>
      <c r="EQ71" s="346"/>
      <c r="ER71" s="346"/>
      <c r="ES71" s="346"/>
      <c r="ET71" s="346"/>
      <c r="EU71" s="347"/>
      <c r="EV71" s="347"/>
      <c r="EW71" s="347"/>
      <c r="EX71" s="335">
        <v>0</v>
      </c>
      <c r="EY71" s="346"/>
      <c r="EZ71" s="346"/>
      <c r="FA71" s="346"/>
      <c r="FB71" s="346"/>
      <c r="FC71" s="347"/>
      <c r="FD71" s="347"/>
      <c r="FE71" s="347"/>
      <c r="FF71" s="335">
        <v>0</v>
      </c>
      <c r="FG71" s="346"/>
      <c r="FH71" s="346"/>
      <c r="FI71" s="346"/>
      <c r="FJ71" s="346"/>
      <c r="FK71" s="347"/>
      <c r="FL71" s="347"/>
      <c r="FM71" s="347"/>
      <c r="FN71" s="335">
        <v>0</v>
      </c>
      <c r="FO71" s="336">
        <v>0</v>
      </c>
      <c r="FP71" s="337">
        <v>0</v>
      </c>
      <c r="FQ71" s="338">
        <v>0</v>
      </c>
      <c r="FR71" s="338">
        <v>0</v>
      </c>
      <c r="FS71" s="339">
        <v>0</v>
      </c>
      <c r="FT71" s="338">
        <v>0</v>
      </c>
      <c r="FU71" s="340">
        <v>0</v>
      </c>
      <c r="FV71" s="340">
        <v>0</v>
      </c>
      <c r="FW71" s="340">
        <v>0</v>
      </c>
    </row>
    <row r="72" spans="1:179" x14ac:dyDescent="0.2">
      <c r="A72" s="262"/>
      <c r="B72" s="317" t="s">
        <v>144</v>
      </c>
      <c r="C72" s="349"/>
      <c r="D72" s="349"/>
      <c r="E72" s="342"/>
      <c r="F72" s="343"/>
      <c r="G72" s="344"/>
      <c r="H72" s="323">
        <v>0</v>
      </c>
      <c r="I72" s="324">
        <v>0</v>
      </c>
      <c r="J72" s="325">
        <v>0</v>
      </c>
      <c r="K72" s="326">
        <v>0</v>
      </c>
      <c r="L72" s="327">
        <v>0</v>
      </c>
      <c r="M72" s="327">
        <v>0</v>
      </c>
      <c r="N72" s="328">
        <v>0</v>
      </c>
      <c r="O72" s="329">
        <v>0</v>
      </c>
      <c r="P72" s="330">
        <v>0</v>
      </c>
      <c r="Q72" s="330">
        <v>0</v>
      </c>
      <c r="R72" s="330">
        <v>0</v>
      </c>
      <c r="S72" s="345"/>
      <c r="T72" s="346"/>
      <c r="U72" s="346"/>
      <c r="V72" s="346"/>
      <c r="W72" s="347"/>
      <c r="X72" s="347"/>
      <c r="Y72" s="347"/>
      <c r="Z72" s="335">
        <v>0</v>
      </c>
      <c r="AA72" s="345"/>
      <c r="AB72" s="346"/>
      <c r="AC72" s="346"/>
      <c r="AD72" s="346"/>
      <c r="AE72" s="347"/>
      <c r="AF72" s="347"/>
      <c r="AG72" s="347"/>
      <c r="AH72" s="335">
        <v>0</v>
      </c>
      <c r="AI72" s="346"/>
      <c r="AJ72" s="346"/>
      <c r="AK72" s="346"/>
      <c r="AL72" s="346"/>
      <c r="AM72" s="347"/>
      <c r="AN72" s="347"/>
      <c r="AO72" s="347"/>
      <c r="AP72" s="335">
        <v>0</v>
      </c>
      <c r="AQ72" s="346"/>
      <c r="AR72" s="346"/>
      <c r="AS72" s="346"/>
      <c r="AT72" s="346"/>
      <c r="AU72" s="347"/>
      <c r="AV72" s="347"/>
      <c r="AW72" s="347"/>
      <c r="AX72" s="335">
        <v>0</v>
      </c>
      <c r="AY72" s="346"/>
      <c r="AZ72" s="346"/>
      <c r="BA72" s="346"/>
      <c r="BB72" s="346"/>
      <c r="BC72" s="347"/>
      <c r="BD72" s="347"/>
      <c r="BE72" s="347"/>
      <c r="BF72" s="335">
        <v>0</v>
      </c>
      <c r="BG72" s="346"/>
      <c r="BH72" s="346"/>
      <c r="BI72" s="346"/>
      <c r="BJ72" s="346"/>
      <c r="BK72" s="347"/>
      <c r="BL72" s="347"/>
      <c r="BM72" s="347"/>
      <c r="BN72" s="335">
        <v>0</v>
      </c>
      <c r="BO72" s="346"/>
      <c r="BP72" s="346"/>
      <c r="BQ72" s="346"/>
      <c r="BR72" s="346"/>
      <c r="BS72" s="347"/>
      <c r="BT72" s="347"/>
      <c r="BU72" s="347"/>
      <c r="BV72" s="335">
        <v>0</v>
      </c>
      <c r="BW72" s="346"/>
      <c r="BX72" s="346"/>
      <c r="BY72" s="346"/>
      <c r="BZ72" s="346"/>
      <c r="CA72" s="347"/>
      <c r="CB72" s="347"/>
      <c r="CC72" s="347"/>
      <c r="CD72" s="335">
        <v>0</v>
      </c>
      <c r="CE72" s="346"/>
      <c r="CF72" s="346"/>
      <c r="CG72" s="346"/>
      <c r="CH72" s="346"/>
      <c r="CI72" s="347"/>
      <c r="CJ72" s="347"/>
      <c r="CK72" s="347"/>
      <c r="CL72" s="335">
        <v>0</v>
      </c>
      <c r="CM72" s="346"/>
      <c r="CN72" s="346"/>
      <c r="CO72" s="346"/>
      <c r="CP72" s="346"/>
      <c r="CQ72" s="347"/>
      <c r="CR72" s="347"/>
      <c r="CS72" s="347"/>
      <c r="CT72" s="335">
        <v>0</v>
      </c>
      <c r="CU72" s="346"/>
      <c r="CV72" s="346"/>
      <c r="CW72" s="346"/>
      <c r="CX72" s="346"/>
      <c r="CY72" s="347"/>
      <c r="CZ72" s="347"/>
      <c r="DA72" s="347"/>
      <c r="DB72" s="335">
        <v>0</v>
      </c>
      <c r="DC72" s="346"/>
      <c r="DD72" s="346"/>
      <c r="DE72" s="346"/>
      <c r="DF72" s="346"/>
      <c r="DG72" s="347"/>
      <c r="DH72" s="347"/>
      <c r="DI72" s="347"/>
      <c r="DJ72" s="335">
        <v>0</v>
      </c>
      <c r="DK72" s="346"/>
      <c r="DL72" s="346"/>
      <c r="DM72" s="346"/>
      <c r="DN72" s="346"/>
      <c r="DO72" s="347"/>
      <c r="DP72" s="347"/>
      <c r="DQ72" s="347"/>
      <c r="DR72" s="335">
        <v>0</v>
      </c>
      <c r="DS72" s="346"/>
      <c r="DT72" s="346"/>
      <c r="DU72" s="346"/>
      <c r="DV72" s="346"/>
      <c r="DW72" s="347"/>
      <c r="DX72" s="347"/>
      <c r="DY72" s="347"/>
      <c r="DZ72" s="335">
        <v>0</v>
      </c>
      <c r="EA72" s="346"/>
      <c r="EB72" s="346"/>
      <c r="EC72" s="346"/>
      <c r="ED72" s="346"/>
      <c r="EE72" s="347"/>
      <c r="EF72" s="347"/>
      <c r="EG72" s="347"/>
      <c r="EH72" s="335">
        <v>0</v>
      </c>
      <c r="EI72" s="346"/>
      <c r="EJ72" s="346"/>
      <c r="EK72" s="346"/>
      <c r="EL72" s="346"/>
      <c r="EM72" s="347"/>
      <c r="EN72" s="347"/>
      <c r="EO72" s="347"/>
      <c r="EP72" s="335">
        <v>0</v>
      </c>
      <c r="EQ72" s="346"/>
      <c r="ER72" s="346"/>
      <c r="ES72" s="346"/>
      <c r="ET72" s="346"/>
      <c r="EU72" s="347"/>
      <c r="EV72" s="347"/>
      <c r="EW72" s="347"/>
      <c r="EX72" s="335">
        <v>0</v>
      </c>
      <c r="EY72" s="346"/>
      <c r="EZ72" s="346"/>
      <c r="FA72" s="346"/>
      <c r="FB72" s="346"/>
      <c r="FC72" s="347"/>
      <c r="FD72" s="347"/>
      <c r="FE72" s="347"/>
      <c r="FF72" s="335">
        <v>0</v>
      </c>
      <c r="FG72" s="346"/>
      <c r="FH72" s="346"/>
      <c r="FI72" s="346"/>
      <c r="FJ72" s="346"/>
      <c r="FK72" s="347"/>
      <c r="FL72" s="347"/>
      <c r="FM72" s="347"/>
      <c r="FN72" s="335">
        <v>0</v>
      </c>
      <c r="FO72" s="336">
        <v>0</v>
      </c>
      <c r="FP72" s="337">
        <v>0</v>
      </c>
      <c r="FQ72" s="338">
        <v>0</v>
      </c>
      <c r="FR72" s="338">
        <v>0</v>
      </c>
      <c r="FS72" s="339">
        <v>0</v>
      </c>
      <c r="FT72" s="338">
        <v>0</v>
      </c>
      <c r="FU72" s="340">
        <v>0</v>
      </c>
      <c r="FV72" s="340">
        <v>0</v>
      </c>
      <c r="FW72" s="340">
        <v>0</v>
      </c>
    </row>
    <row r="73" spans="1:179" x14ac:dyDescent="0.2">
      <c r="A73" s="262"/>
      <c r="B73" s="317" t="s">
        <v>144</v>
      </c>
      <c r="C73" s="349"/>
      <c r="D73" s="349"/>
      <c r="E73" s="342"/>
      <c r="F73" s="343"/>
      <c r="G73" s="344"/>
      <c r="H73" s="323">
        <v>0</v>
      </c>
      <c r="I73" s="324">
        <v>0</v>
      </c>
      <c r="J73" s="325">
        <v>0</v>
      </c>
      <c r="K73" s="326">
        <v>0</v>
      </c>
      <c r="L73" s="327">
        <v>0</v>
      </c>
      <c r="M73" s="327">
        <v>0</v>
      </c>
      <c r="N73" s="328">
        <v>0</v>
      </c>
      <c r="O73" s="329">
        <v>0</v>
      </c>
      <c r="P73" s="330">
        <v>0</v>
      </c>
      <c r="Q73" s="330">
        <v>0</v>
      </c>
      <c r="R73" s="330">
        <v>0</v>
      </c>
      <c r="S73" s="345"/>
      <c r="T73" s="346"/>
      <c r="U73" s="346"/>
      <c r="V73" s="346"/>
      <c r="W73" s="347"/>
      <c r="X73" s="347"/>
      <c r="Y73" s="347"/>
      <c r="Z73" s="335">
        <v>0</v>
      </c>
      <c r="AA73" s="345"/>
      <c r="AB73" s="346"/>
      <c r="AC73" s="346"/>
      <c r="AD73" s="346"/>
      <c r="AE73" s="347"/>
      <c r="AF73" s="347"/>
      <c r="AG73" s="347"/>
      <c r="AH73" s="335">
        <v>0</v>
      </c>
      <c r="AI73" s="346"/>
      <c r="AJ73" s="346"/>
      <c r="AK73" s="346"/>
      <c r="AL73" s="346"/>
      <c r="AM73" s="347"/>
      <c r="AN73" s="347"/>
      <c r="AO73" s="347"/>
      <c r="AP73" s="335">
        <v>0</v>
      </c>
      <c r="AQ73" s="346"/>
      <c r="AR73" s="346"/>
      <c r="AS73" s="346"/>
      <c r="AT73" s="346"/>
      <c r="AU73" s="347"/>
      <c r="AV73" s="347"/>
      <c r="AW73" s="347"/>
      <c r="AX73" s="335">
        <v>0</v>
      </c>
      <c r="AY73" s="346"/>
      <c r="AZ73" s="346"/>
      <c r="BA73" s="346"/>
      <c r="BB73" s="346"/>
      <c r="BC73" s="347"/>
      <c r="BD73" s="347"/>
      <c r="BE73" s="347"/>
      <c r="BF73" s="335">
        <v>0</v>
      </c>
      <c r="BG73" s="346"/>
      <c r="BH73" s="346"/>
      <c r="BI73" s="346"/>
      <c r="BJ73" s="346"/>
      <c r="BK73" s="347"/>
      <c r="BL73" s="347"/>
      <c r="BM73" s="347"/>
      <c r="BN73" s="335">
        <v>0</v>
      </c>
      <c r="BO73" s="346"/>
      <c r="BP73" s="346"/>
      <c r="BQ73" s="346"/>
      <c r="BR73" s="346"/>
      <c r="BS73" s="347"/>
      <c r="BT73" s="347"/>
      <c r="BU73" s="347"/>
      <c r="BV73" s="335">
        <v>0</v>
      </c>
      <c r="BW73" s="346"/>
      <c r="BX73" s="346"/>
      <c r="BY73" s="346"/>
      <c r="BZ73" s="346"/>
      <c r="CA73" s="347"/>
      <c r="CB73" s="347"/>
      <c r="CC73" s="347"/>
      <c r="CD73" s="335">
        <v>0</v>
      </c>
      <c r="CE73" s="346"/>
      <c r="CF73" s="346"/>
      <c r="CG73" s="346"/>
      <c r="CH73" s="346"/>
      <c r="CI73" s="347"/>
      <c r="CJ73" s="347"/>
      <c r="CK73" s="347"/>
      <c r="CL73" s="335">
        <v>0</v>
      </c>
      <c r="CM73" s="346"/>
      <c r="CN73" s="346"/>
      <c r="CO73" s="346"/>
      <c r="CP73" s="346"/>
      <c r="CQ73" s="347"/>
      <c r="CR73" s="347"/>
      <c r="CS73" s="347"/>
      <c r="CT73" s="335">
        <v>0</v>
      </c>
      <c r="CU73" s="346"/>
      <c r="CV73" s="346"/>
      <c r="CW73" s="346"/>
      <c r="CX73" s="346"/>
      <c r="CY73" s="347"/>
      <c r="CZ73" s="347"/>
      <c r="DA73" s="347"/>
      <c r="DB73" s="335">
        <v>0</v>
      </c>
      <c r="DC73" s="346"/>
      <c r="DD73" s="346"/>
      <c r="DE73" s="346"/>
      <c r="DF73" s="346"/>
      <c r="DG73" s="347"/>
      <c r="DH73" s="347"/>
      <c r="DI73" s="347"/>
      <c r="DJ73" s="335">
        <v>0</v>
      </c>
      <c r="DK73" s="346"/>
      <c r="DL73" s="346"/>
      <c r="DM73" s="346"/>
      <c r="DN73" s="346"/>
      <c r="DO73" s="347"/>
      <c r="DP73" s="347"/>
      <c r="DQ73" s="347"/>
      <c r="DR73" s="335">
        <v>0</v>
      </c>
      <c r="DS73" s="346"/>
      <c r="DT73" s="346"/>
      <c r="DU73" s="346"/>
      <c r="DV73" s="346"/>
      <c r="DW73" s="347"/>
      <c r="DX73" s="347"/>
      <c r="DY73" s="347"/>
      <c r="DZ73" s="335">
        <v>0</v>
      </c>
      <c r="EA73" s="346"/>
      <c r="EB73" s="346"/>
      <c r="EC73" s="346"/>
      <c r="ED73" s="346"/>
      <c r="EE73" s="347"/>
      <c r="EF73" s="347"/>
      <c r="EG73" s="347"/>
      <c r="EH73" s="335">
        <v>0</v>
      </c>
      <c r="EI73" s="346"/>
      <c r="EJ73" s="346"/>
      <c r="EK73" s="346"/>
      <c r="EL73" s="346"/>
      <c r="EM73" s="347"/>
      <c r="EN73" s="347"/>
      <c r="EO73" s="347"/>
      <c r="EP73" s="335">
        <v>0</v>
      </c>
      <c r="EQ73" s="346"/>
      <c r="ER73" s="346"/>
      <c r="ES73" s="346"/>
      <c r="ET73" s="346"/>
      <c r="EU73" s="347"/>
      <c r="EV73" s="347"/>
      <c r="EW73" s="347"/>
      <c r="EX73" s="335">
        <v>0</v>
      </c>
      <c r="EY73" s="346"/>
      <c r="EZ73" s="346"/>
      <c r="FA73" s="346"/>
      <c r="FB73" s="346"/>
      <c r="FC73" s="347"/>
      <c r="FD73" s="347"/>
      <c r="FE73" s="347"/>
      <c r="FF73" s="335">
        <v>0</v>
      </c>
      <c r="FG73" s="346"/>
      <c r="FH73" s="346"/>
      <c r="FI73" s="346"/>
      <c r="FJ73" s="346"/>
      <c r="FK73" s="347"/>
      <c r="FL73" s="347"/>
      <c r="FM73" s="347"/>
      <c r="FN73" s="335">
        <v>0</v>
      </c>
      <c r="FO73" s="336">
        <v>0</v>
      </c>
      <c r="FP73" s="337">
        <v>0</v>
      </c>
      <c r="FQ73" s="338">
        <v>0</v>
      </c>
      <c r="FR73" s="338">
        <v>0</v>
      </c>
      <c r="FS73" s="339">
        <v>0</v>
      </c>
      <c r="FT73" s="338">
        <v>0</v>
      </c>
      <c r="FU73" s="340">
        <v>0</v>
      </c>
      <c r="FV73" s="340">
        <v>0</v>
      </c>
      <c r="FW73" s="340">
        <v>0</v>
      </c>
    </row>
    <row r="74" spans="1:179" x14ac:dyDescent="0.2">
      <c r="A74" s="262"/>
      <c r="B74" s="317" t="s">
        <v>144</v>
      </c>
      <c r="C74" s="349"/>
      <c r="D74" s="349"/>
      <c r="E74" s="342"/>
      <c r="F74" s="343"/>
      <c r="G74" s="344"/>
      <c r="H74" s="323">
        <v>0</v>
      </c>
      <c r="I74" s="324">
        <v>0</v>
      </c>
      <c r="J74" s="325">
        <v>0</v>
      </c>
      <c r="K74" s="326">
        <v>0</v>
      </c>
      <c r="L74" s="327">
        <v>0</v>
      </c>
      <c r="M74" s="327">
        <v>0</v>
      </c>
      <c r="N74" s="328">
        <v>0</v>
      </c>
      <c r="O74" s="329">
        <v>0</v>
      </c>
      <c r="P74" s="330">
        <v>0</v>
      </c>
      <c r="Q74" s="330">
        <v>0</v>
      </c>
      <c r="R74" s="330">
        <v>0</v>
      </c>
      <c r="S74" s="345"/>
      <c r="T74" s="346"/>
      <c r="U74" s="346"/>
      <c r="V74" s="346"/>
      <c r="W74" s="347"/>
      <c r="X74" s="347"/>
      <c r="Y74" s="347"/>
      <c r="Z74" s="335">
        <v>0</v>
      </c>
      <c r="AA74" s="345"/>
      <c r="AB74" s="346"/>
      <c r="AC74" s="346"/>
      <c r="AD74" s="346"/>
      <c r="AE74" s="347"/>
      <c r="AF74" s="347"/>
      <c r="AG74" s="347"/>
      <c r="AH74" s="335">
        <v>0</v>
      </c>
      <c r="AI74" s="346"/>
      <c r="AJ74" s="346"/>
      <c r="AK74" s="346"/>
      <c r="AL74" s="346"/>
      <c r="AM74" s="347"/>
      <c r="AN74" s="347"/>
      <c r="AO74" s="347"/>
      <c r="AP74" s="335">
        <v>0</v>
      </c>
      <c r="AQ74" s="346"/>
      <c r="AR74" s="346"/>
      <c r="AS74" s="346"/>
      <c r="AT74" s="346"/>
      <c r="AU74" s="347"/>
      <c r="AV74" s="347"/>
      <c r="AW74" s="347"/>
      <c r="AX74" s="335">
        <v>0</v>
      </c>
      <c r="AY74" s="346"/>
      <c r="AZ74" s="346"/>
      <c r="BA74" s="346"/>
      <c r="BB74" s="346"/>
      <c r="BC74" s="347"/>
      <c r="BD74" s="347"/>
      <c r="BE74" s="347"/>
      <c r="BF74" s="335">
        <v>0</v>
      </c>
      <c r="BG74" s="346"/>
      <c r="BH74" s="346"/>
      <c r="BI74" s="346"/>
      <c r="BJ74" s="346"/>
      <c r="BK74" s="347"/>
      <c r="BL74" s="347"/>
      <c r="BM74" s="347"/>
      <c r="BN74" s="335">
        <v>0</v>
      </c>
      <c r="BO74" s="346"/>
      <c r="BP74" s="346"/>
      <c r="BQ74" s="346"/>
      <c r="BR74" s="346"/>
      <c r="BS74" s="347"/>
      <c r="BT74" s="347"/>
      <c r="BU74" s="347"/>
      <c r="BV74" s="335">
        <v>0</v>
      </c>
      <c r="BW74" s="346"/>
      <c r="BX74" s="346"/>
      <c r="BY74" s="346"/>
      <c r="BZ74" s="346"/>
      <c r="CA74" s="347"/>
      <c r="CB74" s="347"/>
      <c r="CC74" s="347"/>
      <c r="CD74" s="335">
        <v>0</v>
      </c>
      <c r="CE74" s="346"/>
      <c r="CF74" s="346"/>
      <c r="CG74" s="346"/>
      <c r="CH74" s="346"/>
      <c r="CI74" s="347"/>
      <c r="CJ74" s="347"/>
      <c r="CK74" s="347"/>
      <c r="CL74" s="335">
        <v>0</v>
      </c>
      <c r="CM74" s="346"/>
      <c r="CN74" s="346"/>
      <c r="CO74" s="346"/>
      <c r="CP74" s="346"/>
      <c r="CQ74" s="347"/>
      <c r="CR74" s="347"/>
      <c r="CS74" s="347"/>
      <c r="CT74" s="335">
        <v>0</v>
      </c>
      <c r="CU74" s="346"/>
      <c r="CV74" s="346"/>
      <c r="CW74" s="346"/>
      <c r="CX74" s="346"/>
      <c r="CY74" s="347"/>
      <c r="CZ74" s="347"/>
      <c r="DA74" s="347"/>
      <c r="DB74" s="335">
        <v>0</v>
      </c>
      <c r="DC74" s="346"/>
      <c r="DD74" s="346"/>
      <c r="DE74" s="346"/>
      <c r="DF74" s="346"/>
      <c r="DG74" s="347"/>
      <c r="DH74" s="347"/>
      <c r="DI74" s="347"/>
      <c r="DJ74" s="335">
        <v>0</v>
      </c>
      <c r="DK74" s="346"/>
      <c r="DL74" s="346"/>
      <c r="DM74" s="346"/>
      <c r="DN74" s="346"/>
      <c r="DO74" s="347"/>
      <c r="DP74" s="347"/>
      <c r="DQ74" s="347"/>
      <c r="DR74" s="335">
        <v>0</v>
      </c>
      <c r="DS74" s="346"/>
      <c r="DT74" s="346"/>
      <c r="DU74" s="346"/>
      <c r="DV74" s="346"/>
      <c r="DW74" s="347"/>
      <c r="DX74" s="347"/>
      <c r="DY74" s="347"/>
      <c r="DZ74" s="335">
        <v>0</v>
      </c>
      <c r="EA74" s="346"/>
      <c r="EB74" s="346"/>
      <c r="EC74" s="346"/>
      <c r="ED74" s="346"/>
      <c r="EE74" s="347"/>
      <c r="EF74" s="347"/>
      <c r="EG74" s="347"/>
      <c r="EH74" s="335">
        <v>0</v>
      </c>
      <c r="EI74" s="346"/>
      <c r="EJ74" s="346"/>
      <c r="EK74" s="346"/>
      <c r="EL74" s="346"/>
      <c r="EM74" s="347"/>
      <c r="EN74" s="347"/>
      <c r="EO74" s="347"/>
      <c r="EP74" s="335">
        <v>0</v>
      </c>
      <c r="EQ74" s="346"/>
      <c r="ER74" s="346"/>
      <c r="ES74" s="346"/>
      <c r="ET74" s="346"/>
      <c r="EU74" s="347"/>
      <c r="EV74" s="347"/>
      <c r="EW74" s="347"/>
      <c r="EX74" s="335">
        <v>0</v>
      </c>
      <c r="EY74" s="346"/>
      <c r="EZ74" s="346"/>
      <c r="FA74" s="346"/>
      <c r="FB74" s="346"/>
      <c r="FC74" s="347"/>
      <c r="FD74" s="347"/>
      <c r="FE74" s="347"/>
      <c r="FF74" s="335">
        <v>0</v>
      </c>
      <c r="FG74" s="346"/>
      <c r="FH74" s="346"/>
      <c r="FI74" s="346"/>
      <c r="FJ74" s="346"/>
      <c r="FK74" s="347"/>
      <c r="FL74" s="347"/>
      <c r="FM74" s="347"/>
      <c r="FN74" s="335">
        <v>0</v>
      </c>
      <c r="FO74" s="336">
        <v>0</v>
      </c>
      <c r="FP74" s="337">
        <v>0</v>
      </c>
      <c r="FQ74" s="338">
        <v>0</v>
      </c>
      <c r="FR74" s="338">
        <v>0</v>
      </c>
      <c r="FS74" s="339">
        <v>0</v>
      </c>
      <c r="FT74" s="338">
        <v>0</v>
      </c>
      <c r="FU74" s="340">
        <v>0</v>
      </c>
      <c r="FV74" s="340">
        <v>0</v>
      </c>
      <c r="FW74" s="340">
        <v>0</v>
      </c>
    </row>
    <row r="75" spans="1:179" x14ac:dyDescent="0.2">
      <c r="A75" s="262"/>
      <c r="B75" s="317" t="s">
        <v>144</v>
      </c>
      <c r="C75" s="349"/>
      <c r="D75" s="349"/>
      <c r="E75" s="342"/>
      <c r="F75" s="343"/>
      <c r="G75" s="344"/>
      <c r="H75" s="323">
        <v>0</v>
      </c>
      <c r="I75" s="324">
        <v>0</v>
      </c>
      <c r="J75" s="325">
        <v>0</v>
      </c>
      <c r="K75" s="326">
        <v>0</v>
      </c>
      <c r="L75" s="327">
        <v>0</v>
      </c>
      <c r="M75" s="327">
        <v>0</v>
      </c>
      <c r="N75" s="328">
        <v>0</v>
      </c>
      <c r="O75" s="329">
        <v>0</v>
      </c>
      <c r="P75" s="330">
        <v>0</v>
      </c>
      <c r="Q75" s="330">
        <v>0</v>
      </c>
      <c r="R75" s="330">
        <v>0</v>
      </c>
      <c r="S75" s="345"/>
      <c r="T75" s="346"/>
      <c r="U75" s="346"/>
      <c r="V75" s="346"/>
      <c r="W75" s="347"/>
      <c r="X75" s="347"/>
      <c r="Y75" s="347"/>
      <c r="Z75" s="335">
        <v>0</v>
      </c>
      <c r="AA75" s="345"/>
      <c r="AB75" s="346"/>
      <c r="AC75" s="346"/>
      <c r="AD75" s="346"/>
      <c r="AE75" s="347"/>
      <c r="AF75" s="347"/>
      <c r="AG75" s="347"/>
      <c r="AH75" s="335">
        <v>0</v>
      </c>
      <c r="AI75" s="346"/>
      <c r="AJ75" s="346"/>
      <c r="AK75" s="346"/>
      <c r="AL75" s="346"/>
      <c r="AM75" s="347"/>
      <c r="AN75" s="347"/>
      <c r="AO75" s="347"/>
      <c r="AP75" s="335">
        <v>0</v>
      </c>
      <c r="AQ75" s="346"/>
      <c r="AR75" s="346"/>
      <c r="AS75" s="346"/>
      <c r="AT75" s="346"/>
      <c r="AU75" s="347"/>
      <c r="AV75" s="347"/>
      <c r="AW75" s="347"/>
      <c r="AX75" s="335">
        <v>0</v>
      </c>
      <c r="AY75" s="346"/>
      <c r="AZ75" s="346"/>
      <c r="BA75" s="346"/>
      <c r="BB75" s="346"/>
      <c r="BC75" s="347"/>
      <c r="BD75" s="347"/>
      <c r="BE75" s="347"/>
      <c r="BF75" s="335">
        <v>0</v>
      </c>
      <c r="BG75" s="346"/>
      <c r="BH75" s="346"/>
      <c r="BI75" s="346"/>
      <c r="BJ75" s="346"/>
      <c r="BK75" s="347"/>
      <c r="BL75" s="347"/>
      <c r="BM75" s="347"/>
      <c r="BN75" s="335">
        <v>0</v>
      </c>
      <c r="BO75" s="346"/>
      <c r="BP75" s="346"/>
      <c r="BQ75" s="346"/>
      <c r="BR75" s="346"/>
      <c r="BS75" s="347"/>
      <c r="BT75" s="347"/>
      <c r="BU75" s="347"/>
      <c r="BV75" s="335">
        <v>0</v>
      </c>
      <c r="BW75" s="346"/>
      <c r="BX75" s="346"/>
      <c r="BY75" s="346"/>
      <c r="BZ75" s="346"/>
      <c r="CA75" s="347"/>
      <c r="CB75" s="347"/>
      <c r="CC75" s="347"/>
      <c r="CD75" s="335">
        <v>0</v>
      </c>
      <c r="CE75" s="346"/>
      <c r="CF75" s="346"/>
      <c r="CG75" s="346"/>
      <c r="CH75" s="346"/>
      <c r="CI75" s="347"/>
      <c r="CJ75" s="347"/>
      <c r="CK75" s="347"/>
      <c r="CL75" s="335">
        <v>0</v>
      </c>
      <c r="CM75" s="346"/>
      <c r="CN75" s="346"/>
      <c r="CO75" s="346"/>
      <c r="CP75" s="346"/>
      <c r="CQ75" s="347"/>
      <c r="CR75" s="347"/>
      <c r="CS75" s="347"/>
      <c r="CT75" s="335">
        <v>0</v>
      </c>
      <c r="CU75" s="346"/>
      <c r="CV75" s="346"/>
      <c r="CW75" s="346"/>
      <c r="CX75" s="346"/>
      <c r="CY75" s="347"/>
      <c r="CZ75" s="347"/>
      <c r="DA75" s="347"/>
      <c r="DB75" s="335">
        <v>0</v>
      </c>
      <c r="DC75" s="346"/>
      <c r="DD75" s="346"/>
      <c r="DE75" s="346"/>
      <c r="DF75" s="346"/>
      <c r="DG75" s="347"/>
      <c r="DH75" s="347"/>
      <c r="DI75" s="347"/>
      <c r="DJ75" s="335">
        <v>0</v>
      </c>
      <c r="DK75" s="346"/>
      <c r="DL75" s="346"/>
      <c r="DM75" s="346"/>
      <c r="DN75" s="346"/>
      <c r="DO75" s="347"/>
      <c r="DP75" s="347"/>
      <c r="DQ75" s="347"/>
      <c r="DR75" s="335">
        <v>0</v>
      </c>
      <c r="DS75" s="346"/>
      <c r="DT75" s="346"/>
      <c r="DU75" s="346"/>
      <c r="DV75" s="346"/>
      <c r="DW75" s="347"/>
      <c r="DX75" s="347"/>
      <c r="DY75" s="347"/>
      <c r="DZ75" s="335">
        <v>0</v>
      </c>
      <c r="EA75" s="346"/>
      <c r="EB75" s="346"/>
      <c r="EC75" s="346"/>
      <c r="ED75" s="346"/>
      <c r="EE75" s="347"/>
      <c r="EF75" s="347"/>
      <c r="EG75" s="347"/>
      <c r="EH75" s="335">
        <v>0</v>
      </c>
      <c r="EI75" s="346"/>
      <c r="EJ75" s="346"/>
      <c r="EK75" s="346"/>
      <c r="EL75" s="346"/>
      <c r="EM75" s="347"/>
      <c r="EN75" s="347"/>
      <c r="EO75" s="347"/>
      <c r="EP75" s="335">
        <v>0</v>
      </c>
      <c r="EQ75" s="346"/>
      <c r="ER75" s="346"/>
      <c r="ES75" s="346"/>
      <c r="ET75" s="346"/>
      <c r="EU75" s="347"/>
      <c r="EV75" s="347"/>
      <c r="EW75" s="347"/>
      <c r="EX75" s="335">
        <v>0</v>
      </c>
      <c r="EY75" s="346"/>
      <c r="EZ75" s="346"/>
      <c r="FA75" s="346"/>
      <c r="FB75" s="346"/>
      <c r="FC75" s="347"/>
      <c r="FD75" s="347"/>
      <c r="FE75" s="347"/>
      <c r="FF75" s="335">
        <v>0</v>
      </c>
      <c r="FG75" s="346"/>
      <c r="FH75" s="346"/>
      <c r="FI75" s="346"/>
      <c r="FJ75" s="346"/>
      <c r="FK75" s="347"/>
      <c r="FL75" s="347"/>
      <c r="FM75" s="347"/>
      <c r="FN75" s="335">
        <v>0</v>
      </c>
      <c r="FO75" s="336">
        <v>0</v>
      </c>
      <c r="FP75" s="337">
        <v>0</v>
      </c>
      <c r="FQ75" s="338">
        <v>0</v>
      </c>
      <c r="FR75" s="338">
        <v>0</v>
      </c>
      <c r="FS75" s="339">
        <v>0</v>
      </c>
      <c r="FT75" s="338">
        <v>0</v>
      </c>
      <c r="FU75" s="340">
        <v>0</v>
      </c>
      <c r="FV75" s="340">
        <v>0</v>
      </c>
      <c r="FW75" s="340">
        <v>0</v>
      </c>
    </row>
    <row r="76" spans="1:179" x14ac:dyDescent="0.2">
      <c r="A76" s="262"/>
      <c r="B76" s="317" t="s">
        <v>144</v>
      </c>
      <c r="C76" s="349"/>
      <c r="D76" s="349"/>
      <c r="E76" s="342"/>
      <c r="F76" s="343"/>
      <c r="G76" s="344"/>
      <c r="H76" s="323">
        <v>0</v>
      </c>
      <c r="I76" s="324">
        <v>0</v>
      </c>
      <c r="J76" s="325">
        <v>0</v>
      </c>
      <c r="K76" s="326">
        <v>0</v>
      </c>
      <c r="L76" s="327">
        <v>0</v>
      </c>
      <c r="M76" s="327">
        <v>0</v>
      </c>
      <c r="N76" s="328">
        <v>0</v>
      </c>
      <c r="O76" s="329">
        <v>0</v>
      </c>
      <c r="P76" s="330">
        <v>0</v>
      </c>
      <c r="Q76" s="330">
        <v>0</v>
      </c>
      <c r="R76" s="330">
        <v>0</v>
      </c>
      <c r="S76" s="345"/>
      <c r="T76" s="346"/>
      <c r="U76" s="346"/>
      <c r="V76" s="346"/>
      <c r="W76" s="347"/>
      <c r="X76" s="347"/>
      <c r="Y76" s="347"/>
      <c r="Z76" s="335">
        <v>0</v>
      </c>
      <c r="AA76" s="345"/>
      <c r="AB76" s="346"/>
      <c r="AC76" s="346"/>
      <c r="AD76" s="346"/>
      <c r="AE76" s="347"/>
      <c r="AF76" s="347"/>
      <c r="AG76" s="347"/>
      <c r="AH76" s="335">
        <v>0</v>
      </c>
      <c r="AI76" s="346"/>
      <c r="AJ76" s="346"/>
      <c r="AK76" s="346"/>
      <c r="AL76" s="346"/>
      <c r="AM76" s="347"/>
      <c r="AN76" s="347"/>
      <c r="AO76" s="347"/>
      <c r="AP76" s="335">
        <v>0</v>
      </c>
      <c r="AQ76" s="346"/>
      <c r="AR76" s="346"/>
      <c r="AS76" s="346"/>
      <c r="AT76" s="346"/>
      <c r="AU76" s="347"/>
      <c r="AV76" s="347"/>
      <c r="AW76" s="347"/>
      <c r="AX76" s="335">
        <v>0</v>
      </c>
      <c r="AY76" s="346"/>
      <c r="AZ76" s="346"/>
      <c r="BA76" s="346"/>
      <c r="BB76" s="346"/>
      <c r="BC76" s="347"/>
      <c r="BD76" s="347"/>
      <c r="BE76" s="347"/>
      <c r="BF76" s="335">
        <v>0</v>
      </c>
      <c r="BG76" s="346"/>
      <c r="BH76" s="346"/>
      <c r="BI76" s="346"/>
      <c r="BJ76" s="346"/>
      <c r="BK76" s="347"/>
      <c r="BL76" s="347"/>
      <c r="BM76" s="347"/>
      <c r="BN76" s="335">
        <v>0</v>
      </c>
      <c r="BO76" s="346"/>
      <c r="BP76" s="346"/>
      <c r="BQ76" s="346"/>
      <c r="BR76" s="346"/>
      <c r="BS76" s="347"/>
      <c r="BT76" s="347"/>
      <c r="BU76" s="347"/>
      <c r="BV76" s="335">
        <v>0</v>
      </c>
      <c r="BW76" s="346"/>
      <c r="BX76" s="346"/>
      <c r="BY76" s="346"/>
      <c r="BZ76" s="346"/>
      <c r="CA76" s="347"/>
      <c r="CB76" s="347"/>
      <c r="CC76" s="347"/>
      <c r="CD76" s="335">
        <v>0</v>
      </c>
      <c r="CE76" s="346"/>
      <c r="CF76" s="346"/>
      <c r="CG76" s="346"/>
      <c r="CH76" s="346"/>
      <c r="CI76" s="347"/>
      <c r="CJ76" s="347"/>
      <c r="CK76" s="347"/>
      <c r="CL76" s="335">
        <v>0</v>
      </c>
      <c r="CM76" s="346"/>
      <c r="CN76" s="346"/>
      <c r="CO76" s="346"/>
      <c r="CP76" s="346"/>
      <c r="CQ76" s="347"/>
      <c r="CR76" s="347"/>
      <c r="CS76" s="347"/>
      <c r="CT76" s="335">
        <v>0</v>
      </c>
      <c r="CU76" s="346"/>
      <c r="CV76" s="346"/>
      <c r="CW76" s="346"/>
      <c r="CX76" s="346"/>
      <c r="CY76" s="347"/>
      <c r="CZ76" s="347"/>
      <c r="DA76" s="347"/>
      <c r="DB76" s="335">
        <v>0</v>
      </c>
      <c r="DC76" s="346"/>
      <c r="DD76" s="346"/>
      <c r="DE76" s="346"/>
      <c r="DF76" s="346"/>
      <c r="DG76" s="347"/>
      <c r="DH76" s="347"/>
      <c r="DI76" s="347"/>
      <c r="DJ76" s="335">
        <v>0</v>
      </c>
      <c r="DK76" s="346"/>
      <c r="DL76" s="346"/>
      <c r="DM76" s="346"/>
      <c r="DN76" s="346"/>
      <c r="DO76" s="347"/>
      <c r="DP76" s="347"/>
      <c r="DQ76" s="347"/>
      <c r="DR76" s="335">
        <v>0</v>
      </c>
      <c r="DS76" s="346"/>
      <c r="DT76" s="346"/>
      <c r="DU76" s="346"/>
      <c r="DV76" s="346"/>
      <c r="DW76" s="347"/>
      <c r="DX76" s="347"/>
      <c r="DY76" s="347"/>
      <c r="DZ76" s="335">
        <v>0</v>
      </c>
      <c r="EA76" s="346"/>
      <c r="EB76" s="346"/>
      <c r="EC76" s="346"/>
      <c r="ED76" s="346"/>
      <c r="EE76" s="347"/>
      <c r="EF76" s="347"/>
      <c r="EG76" s="347"/>
      <c r="EH76" s="335">
        <v>0</v>
      </c>
      <c r="EI76" s="346"/>
      <c r="EJ76" s="346"/>
      <c r="EK76" s="346"/>
      <c r="EL76" s="346"/>
      <c r="EM76" s="347"/>
      <c r="EN76" s="347"/>
      <c r="EO76" s="347"/>
      <c r="EP76" s="335">
        <v>0</v>
      </c>
      <c r="EQ76" s="346"/>
      <c r="ER76" s="346"/>
      <c r="ES76" s="346"/>
      <c r="ET76" s="346"/>
      <c r="EU76" s="347"/>
      <c r="EV76" s="347"/>
      <c r="EW76" s="347"/>
      <c r="EX76" s="335">
        <v>0</v>
      </c>
      <c r="EY76" s="346"/>
      <c r="EZ76" s="346"/>
      <c r="FA76" s="346"/>
      <c r="FB76" s="346"/>
      <c r="FC76" s="347"/>
      <c r="FD76" s="347"/>
      <c r="FE76" s="347"/>
      <c r="FF76" s="335">
        <v>0</v>
      </c>
      <c r="FG76" s="346"/>
      <c r="FH76" s="346"/>
      <c r="FI76" s="346"/>
      <c r="FJ76" s="346"/>
      <c r="FK76" s="347"/>
      <c r="FL76" s="347"/>
      <c r="FM76" s="347"/>
      <c r="FN76" s="335">
        <v>0</v>
      </c>
      <c r="FO76" s="336">
        <v>0</v>
      </c>
      <c r="FP76" s="337">
        <v>0</v>
      </c>
      <c r="FQ76" s="338">
        <v>0</v>
      </c>
      <c r="FR76" s="338">
        <v>0</v>
      </c>
      <c r="FS76" s="339">
        <v>0</v>
      </c>
      <c r="FT76" s="338">
        <v>0</v>
      </c>
      <c r="FU76" s="340">
        <v>0</v>
      </c>
      <c r="FV76" s="340">
        <v>0</v>
      </c>
      <c r="FW76" s="340">
        <v>0</v>
      </c>
    </row>
    <row r="77" spans="1:179" x14ac:dyDescent="0.2">
      <c r="A77" s="262"/>
      <c r="B77" s="317" t="s">
        <v>144</v>
      </c>
      <c r="C77" s="349"/>
      <c r="D77" s="349"/>
      <c r="E77" s="342"/>
      <c r="F77" s="343"/>
      <c r="G77" s="344"/>
      <c r="H77" s="323">
        <v>0</v>
      </c>
      <c r="I77" s="324">
        <v>0</v>
      </c>
      <c r="J77" s="325">
        <v>0</v>
      </c>
      <c r="K77" s="326">
        <v>0</v>
      </c>
      <c r="L77" s="327">
        <v>0</v>
      </c>
      <c r="M77" s="327">
        <v>0</v>
      </c>
      <c r="N77" s="328">
        <v>0</v>
      </c>
      <c r="O77" s="329">
        <v>0</v>
      </c>
      <c r="P77" s="330">
        <v>0</v>
      </c>
      <c r="Q77" s="330">
        <v>0</v>
      </c>
      <c r="R77" s="330">
        <v>0</v>
      </c>
      <c r="S77" s="345"/>
      <c r="T77" s="346"/>
      <c r="U77" s="346"/>
      <c r="V77" s="346"/>
      <c r="W77" s="347"/>
      <c r="X77" s="347"/>
      <c r="Y77" s="347"/>
      <c r="Z77" s="335">
        <v>0</v>
      </c>
      <c r="AA77" s="345"/>
      <c r="AB77" s="346"/>
      <c r="AC77" s="346"/>
      <c r="AD77" s="346"/>
      <c r="AE77" s="347"/>
      <c r="AF77" s="347"/>
      <c r="AG77" s="347"/>
      <c r="AH77" s="335">
        <v>0</v>
      </c>
      <c r="AI77" s="346"/>
      <c r="AJ77" s="346"/>
      <c r="AK77" s="346"/>
      <c r="AL77" s="346"/>
      <c r="AM77" s="347"/>
      <c r="AN77" s="347"/>
      <c r="AO77" s="347"/>
      <c r="AP77" s="335">
        <v>0</v>
      </c>
      <c r="AQ77" s="346"/>
      <c r="AR77" s="346"/>
      <c r="AS77" s="346"/>
      <c r="AT77" s="346"/>
      <c r="AU77" s="347"/>
      <c r="AV77" s="347"/>
      <c r="AW77" s="347"/>
      <c r="AX77" s="335">
        <v>0</v>
      </c>
      <c r="AY77" s="346"/>
      <c r="AZ77" s="346"/>
      <c r="BA77" s="346"/>
      <c r="BB77" s="346"/>
      <c r="BC77" s="347"/>
      <c r="BD77" s="347"/>
      <c r="BE77" s="347"/>
      <c r="BF77" s="335">
        <v>0</v>
      </c>
      <c r="BG77" s="346"/>
      <c r="BH77" s="346"/>
      <c r="BI77" s="346"/>
      <c r="BJ77" s="346"/>
      <c r="BK77" s="347"/>
      <c r="BL77" s="347"/>
      <c r="BM77" s="347"/>
      <c r="BN77" s="335">
        <v>0</v>
      </c>
      <c r="BO77" s="346"/>
      <c r="BP77" s="346"/>
      <c r="BQ77" s="346"/>
      <c r="BR77" s="346"/>
      <c r="BS77" s="347"/>
      <c r="BT77" s="347"/>
      <c r="BU77" s="347"/>
      <c r="BV77" s="335">
        <v>0</v>
      </c>
      <c r="BW77" s="346"/>
      <c r="BX77" s="346"/>
      <c r="BY77" s="346"/>
      <c r="BZ77" s="346"/>
      <c r="CA77" s="347"/>
      <c r="CB77" s="347"/>
      <c r="CC77" s="347"/>
      <c r="CD77" s="335">
        <v>0</v>
      </c>
      <c r="CE77" s="346"/>
      <c r="CF77" s="346"/>
      <c r="CG77" s="346"/>
      <c r="CH77" s="346"/>
      <c r="CI77" s="347"/>
      <c r="CJ77" s="347"/>
      <c r="CK77" s="347"/>
      <c r="CL77" s="335">
        <v>0</v>
      </c>
      <c r="CM77" s="346"/>
      <c r="CN77" s="346"/>
      <c r="CO77" s="346"/>
      <c r="CP77" s="346"/>
      <c r="CQ77" s="347"/>
      <c r="CR77" s="347"/>
      <c r="CS77" s="347"/>
      <c r="CT77" s="335">
        <v>0</v>
      </c>
      <c r="CU77" s="346"/>
      <c r="CV77" s="346"/>
      <c r="CW77" s="346"/>
      <c r="CX77" s="346"/>
      <c r="CY77" s="347"/>
      <c r="CZ77" s="347"/>
      <c r="DA77" s="347"/>
      <c r="DB77" s="335">
        <v>0</v>
      </c>
      <c r="DC77" s="346"/>
      <c r="DD77" s="346"/>
      <c r="DE77" s="346"/>
      <c r="DF77" s="346"/>
      <c r="DG77" s="347"/>
      <c r="DH77" s="347"/>
      <c r="DI77" s="347"/>
      <c r="DJ77" s="335">
        <v>0</v>
      </c>
      <c r="DK77" s="346"/>
      <c r="DL77" s="346"/>
      <c r="DM77" s="346"/>
      <c r="DN77" s="346"/>
      <c r="DO77" s="347"/>
      <c r="DP77" s="347"/>
      <c r="DQ77" s="347"/>
      <c r="DR77" s="335">
        <v>0</v>
      </c>
      <c r="DS77" s="346"/>
      <c r="DT77" s="346"/>
      <c r="DU77" s="346"/>
      <c r="DV77" s="346"/>
      <c r="DW77" s="347"/>
      <c r="DX77" s="347"/>
      <c r="DY77" s="347"/>
      <c r="DZ77" s="335">
        <v>0</v>
      </c>
      <c r="EA77" s="346"/>
      <c r="EB77" s="346"/>
      <c r="EC77" s="346"/>
      <c r="ED77" s="346"/>
      <c r="EE77" s="347"/>
      <c r="EF77" s="347"/>
      <c r="EG77" s="347"/>
      <c r="EH77" s="335">
        <v>0</v>
      </c>
      <c r="EI77" s="346"/>
      <c r="EJ77" s="346"/>
      <c r="EK77" s="346"/>
      <c r="EL77" s="346"/>
      <c r="EM77" s="347"/>
      <c r="EN77" s="347"/>
      <c r="EO77" s="347"/>
      <c r="EP77" s="335">
        <v>0</v>
      </c>
      <c r="EQ77" s="346"/>
      <c r="ER77" s="346"/>
      <c r="ES77" s="346"/>
      <c r="ET77" s="346"/>
      <c r="EU77" s="347"/>
      <c r="EV77" s="347"/>
      <c r="EW77" s="347"/>
      <c r="EX77" s="335">
        <v>0</v>
      </c>
      <c r="EY77" s="346"/>
      <c r="EZ77" s="346"/>
      <c r="FA77" s="346"/>
      <c r="FB77" s="346"/>
      <c r="FC77" s="347"/>
      <c r="FD77" s="347"/>
      <c r="FE77" s="347"/>
      <c r="FF77" s="335">
        <v>0</v>
      </c>
      <c r="FG77" s="346"/>
      <c r="FH77" s="346"/>
      <c r="FI77" s="346"/>
      <c r="FJ77" s="346"/>
      <c r="FK77" s="347"/>
      <c r="FL77" s="347"/>
      <c r="FM77" s="347"/>
      <c r="FN77" s="335">
        <v>0</v>
      </c>
      <c r="FO77" s="336">
        <v>0</v>
      </c>
      <c r="FP77" s="337">
        <v>0</v>
      </c>
      <c r="FQ77" s="338">
        <v>0</v>
      </c>
      <c r="FR77" s="338">
        <v>0</v>
      </c>
      <c r="FS77" s="339">
        <v>0</v>
      </c>
      <c r="FT77" s="338">
        <v>0</v>
      </c>
      <c r="FU77" s="340">
        <v>0</v>
      </c>
      <c r="FV77" s="340">
        <v>0</v>
      </c>
      <c r="FW77" s="340">
        <v>0</v>
      </c>
    </row>
    <row r="78" spans="1:179" x14ac:dyDescent="0.2">
      <c r="A78" s="262"/>
      <c r="B78" s="317" t="s">
        <v>144</v>
      </c>
      <c r="C78" s="349"/>
      <c r="D78" s="349"/>
      <c r="E78" s="342"/>
      <c r="F78" s="343"/>
      <c r="G78" s="344"/>
      <c r="H78" s="323">
        <v>0</v>
      </c>
      <c r="I78" s="324">
        <v>0</v>
      </c>
      <c r="J78" s="325">
        <v>0</v>
      </c>
      <c r="K78" s="326">
        <v>0</v>
      </c>
      <c r="L78" s="327">
        <v>0</v>
      </c>
      <c r="M78" s="327">
        <v>0</v>
      </c>
      <c r="N78" s="328">
        <v>0</v>
      </c>
      <c r="O78" s="329">
        <v>0</v>
      </c>
      <c r="P78" s="330">
        <v>0</v>
      </c>
      <c r="Q78" s="330">
        <v>0</v>
      </c>
      <c r="R78" s="330">
        <v>0</v>
      </c>
      <c r="S78" s="345"/>
      <c r="T78" s="346"/>
      <c r="U78" s="346"/>
      <c r="V78" s="346"/>
      <c r="W78" s="347"/>
      <c r="X78" s="347"/>
      <c r="Y78" s="347"/>
      <c r="Z78" s="335">
        <v>0</v>
      </c>
      <c r="AA78" s="345"/>
      <c r="AB78" s="346"/>
      <c r="AC78" s="346"/>
      <c r="AD78" s="346"/>
      <c r="AE78" s="347"/>
      <c r="AF78" s="347"/>
      <c r="AG78" s="347"/>
      <c r="AH78" s="335">
        <v>0</v>
      </c>
      <c r="AI78" s="346"/>
      <c r="AJ78" s="346"/>
      <c r="AK78" s="346"/>
      <c r="AL78" s="346"/>
      <c r="AM78" s="347"/>
      <c r="AN78" s="347"/>
      <c r="AO78" s="347"/>
      <c r="AP78" s="335">
        <v>0</v>
      </c>
      <c r="AQ78" s="346"/>
      <c r="AR78" s="346"/>
      <c r="AS78" s="346"/>
      <c r="AT78" s="346"/>
      <c r="AU78" s="347"/>
      <c r="AV78" s="347"/>
      <c r="AW78" s="347"/>
      <c r="AX78" s="335">
        <v>0</v>
      </c>
      <c r="AY78" s="346"/>
      <c r="AZ78" s="346"/>
      <c r="BA78" s="346"/>
      <c r="BB78" s="346"/>
      <c r="BC78" s="347"/>
      <c r="BD78" s="347"/>
      <c r="BE78" s="347"/>
      <c r="BF78" s="335">
        <v>0</v>
      </c>
      <c r="BG78" s="346"/>
      <c r="BH78" s="346"/>
      <c r="BI78" s="346"/>
      <c r="BJ78" s="346"/>
      <c r="BK78" s="347"/>
      <c r="BL78" s="347"/>
      <c r="BM78" s="347"/>
      <c r="BN78" s="335">
        <v>0</v>
      </c>
      <c r="BO78" s="346"/>
      <c r="BP78" s="346"/>
      <c r="BQ78" s="346"/>
      <c r="BR78" s="346"/>
      <c r="BS78" s="347"/>
      <c r="BT78" s="347"/>
      <c r="BU78" s="347"/>
      <c r="BV78" s="335">
        <v>0</v>
      </c>
      <c r="BW78" s="346"/>
      <c r="BX78" s="346"/>
      <c r="BY78" s="346"/>
      <c r="BZ78" s="346"/>
      <c r="CA78" s="347"/>
      <c r="CB78" s="347"/>
      <c r="CC78" s="347"/>
      <c r="CD78" s="335">
        <v>0</v>
      </c>
      <c r="CE78" s="346"/>
      <c r="CF78" s="346"/>
      <c r="CG78" s="346"/>
      <c r="CH78" s="346"/>
      <c r="CI78" s="347"/>
      <c r="CJ78" s="347"/>
      <c r="CK78" s="347"/>
      <c r="CL78" s="335">
        <v>0</v>
      </c>
      <c r="CM78" s="346"/>
      <c r="CN78" s="346"/>
      <c r="CO78" s="346"/>
      <c r="CP78" s="346"/>
      <c r="CQ78" s="347"/>
      <c r="CR78" s="347"/>
      <c r="CS78" s="347"/>
      <c r="CT78" s="335">
        <v>0</v>
      </c>
      <c r="CU78" s="346"/>
      <c r="CV78" s="346"/>
      <c r="CW78" s="346"/>
      <c r="CX78" s="346"/>
      <c r="CY78" s="347"/>
      <c r="CZ78" s="347"/>
      <c r="DA78" s="347"/>
      <c r="DB78" s="335">
        <v>0</v>
      </c>
      <c r="DC78" s="346"/>
      <c r="DD78" s="346"/>
      <c r="DE78" s="346"/>
      <c r="DF78" s="346"/>
      <c r="DG78" s="347"/>
      <c r="DH78" s="347"/>
      <c r="DI78" s="347"/>
      <c r="DJ78" s="335">
        <v>0</v>
      </c>
      <c r="DK78" s="346"/>
      <c r="DL78" s="346"/>
      <c r="DM78" s="346"/>
      <c r="DN78" s="346"/>
      <c r="DO78" s="347"/>
      <c r="DP78" s="347"/>
      <c r="DQ78" s="347"/>
      <c r="DR78" s="335">
        <v>0</v>
      </c>
      <c r="DS78" s="346"/>
      <c r="DT78" s="346"/>
      <c r="DU78" s="346"/>
      <c r="DV78" s="346"/>
      <c r="DW78" s="347"/>
      <c r="DX78" s="347"/>
      <c r="DY78" s="347"/>
      <c r="DZ78" s="335">
        <v>0</v>
      </c>
      <c r="EA78" s="346"/>
      <c r="EB78" s="346"/>
      <c r="EC78" s="346"/>
      <c r="ED78" s="346"/>
      <c r="EE78" s="347"/>
      <c r="EF78" s="347"/>
      <c r="EG78" s="347"/>
      <c r="EH78" s="335">
        <v>0</v>
      </c>
      <c r="EI78" s="346"/>
      <c r="EJ78" s="346"/>
      <c r="EK78" s="346"/>
      <c r="EL78" s="346"/>
      <c r="EM78" s="347"/>
      <c r="EN78" s="347"/>
      <c r="EO78" s="347"/>
      <c r="EP78" s="335">
        <v>0</v>
      </c>
      <c r="EQ78" s="346"/>
      <c r="ER78" s="346"/>
      <c r="ES78" s="346"/>
      <c r="ET78" s="346"/>
      <c r="EU78" s="347"/>
      <c r="EV78" s="347"/>
      <c r="EW78" s="347"/>
      <c r="EX78" s="335">
        <v>0</v>
      </c>
      <c r="EY78" s="346"/>
      <c r="EZ78" s="346"/>
      <c r="FA78" s="346"/>
      <c r="FB78" s="346"/>
      <c r="FC78" s="347"/>
      <c r="FD78" s="347"/>
      <c r="FE78" s="347"/>
      <c r="FF78" s="335">
        <v>0</v>
      </c>
      <c r="FG78" s="346"/>
      <c r="FH78" s="346"/>
      <c r="FI78" s="346"/>
      <c r="FJ78" s="346"/>
      <c r="FK78" s="347"/>
      <c r="FL78" s="347"/>
      <c r="FM78" s="347"/>
      <c r="FN78" s="335">
        <v>0</v>
      </c>
      <c r="FO78" s="336">
        <v>0</v>
      </c>
      <c r="FP78" s="337">
        <v>0</v>
      </c>
      <c r="FQ78" s="338">
        <v>0</v>
      </c>
      <c r="FR78" s="338">
        <v>0</v>
      </c>
      <c r="FS78" s="339">
        <v>0</v>
      </c>
      <c r="FT78" s="338">
        <v>0</v>
      </c>
      <c r="FU78" s="340">
        <v>0</v>
      </c>
      <c r="FV78" s="340">
        <v>0</v>
      </c>
      <c r="FW78" s="340">
        <v>0</v>
      </c>
    </row>
    <row r="79" spans="1:179" x14ac:dyDescent="0.2">
      <c r="A79" s="262"/>
      <c r="B79" s="317" t="s">
        <v>144</v>
      </c>
      <c r="C79" s="349"/>
      <c r="D79" s="349"/>
      <c r="E79" s="342"/>
      <c r="F79" s="343"/>
      <c r="G79" s="344"/>
      <c r="H79" s="323">
        <v>0</v>
      </c>
      <c r="I79" s="324">
        <v>0</v>
      </c>
      <c r="J79" s="325">
        <v>0</v>
      </c>
      <c r="K79" s="326">
        <v>0</v>
      </c>
      <c r="L79" s="327">
        <v>0</v>
      </c>
      <c r="M79" s="327">
        <v>0</v>
      </c>
      <c r="N79" s="328">
        <v>0</v>
      </c>
      <c r="O79" s="329">
        <v>0</v>
      </c>
      <c r="P79" s="330">
        <v>0</v>
      </c>
      <c r="Q79" s="330">
        <v>0</v>
      </c>
      <c r="R79" s="330">
        <v>0</v>
      </c>
      <c r="S79" s="345"/>
      <c r="T79" s="346"/>
      <c r="U79" s="346"/>
      <c r="V79" s="346"/>
      <c r="W79" s="347"/>
      <c r="X79" s="347"/>
      <c r="Y79" s="347"/>
      <c r="Z79" s="335">
        <v>0</v>
      </c>
      <c r="AA79" s="345"/>
      <c r="AB79" s="346"/>
      <c r="AC79" s="346"/>
      <c r="AD79" s="346"/>
      <c r="AE79" s="347"/>
      <c r="AF79" s="347"/>
      <c r="AG79" s="347"/>
      <c r="AH79" s="335">
        <v>0</v>
      </c>
      <c r="AI79" s="346"/>
      <c r="AJ79" s="346"/>
      <c r="AK79" s="346"/>
      <c r="AL79" s="346"/>
      <c r="AM79" s="347"/>
      <c r="AN79" s="347"/>
      <c r="AO79" s="347"/>
      <c r="AP79" s="335">
        <v>0</v>
      </c>
      <c r="AQ79" s="346"/>
      <c r="AR79" s="346"/>
      <c r="AS79" s="346"/>
      <c r="AT79" s="346"/>
      <c r="AU79" s="347"/>
      <c r="AV79" s="347"/>
      <c r="AW79" s="347"/>
      <c r="AX79" s="335">
        <v>0</v>
      </c>
      <c r="AY79" s="346"/>
      <c r="AZ79" s="346"/>
      <c r="BA79" s="346"/>
      <c r="BB79" s="346"/>
      <c r="BC79" s="347"/>
      <c r="BD79" s="347"/>
      <c r="BE79" s="347"/>
      <c r="BF79" s="335">
        <v>0</v>
      </c>
      <c r="BG79" s="346"/>
      <c r="BH79" s="346"/>
      <c r="BI79" s="346"/>
      <c r="BJ79" s="346"/>
      <c r="BK79" s="347"/>
      <c r="BL79" s="347"/>
      <c r="BM79" s="347"/>
      <c r="BN79" s="335">
        <v>0</v>
      </c>
      <c r="BO79" s="346"/>
      <c r="BP79" s="346"/>
      <c r="BQ79" s="346"/>
      <c r="BR79" s="346"/>
      <c r="BS79" s="347"/>
      <c r="BT79" s="347"/>
      <c r="BU79" s="347"/>
      <c r="BV79" s="335">
        <v>0</v>
      </c>
      <c r="BW79" s="346"/>
      <c r="BX79" s="346"/>
      <c r="BY79" s="346"/>
      <c r="BZ79" s="346"/>
      <c r="CA79" s="347"/>
      <c r="CB79" s="347"/>
      <c r="CC79" s="347"/>
      <c r="CD79" s="335">
        <v>0</v>
      </c>
      <c r="CE79" s="346"/>
      <c r="CF79" s="346"/>
      <c r="CG79" s="346"/>
      <c r="CH79" s="346"/>
      <c r="CI79" s="347"/>
      <c r="CJ79" s="347"/>
      <c r="CK79" s="347"/>
      <c r="CL79" s="335">
        <v>0</v>
      </c>
      <c r="CM79" s="346"/>
      <c r="CN79" s="346"/>
      <c r="CO79" s="346"/>
      <c r="CP79" s="346"/>
      <c r="CQ79" s="347"/>
      <c r="CR79" s="347"/>
      <c r="CS79" s="347"/>
      <c r="CT79" s="335">
        <v>0</v>
      </c>
      <c r="CU79" s="346"/>
      <c r="CV79" s="346"/>
      <c r="CW79" s="346"/>
      <c r="CX79" s="346"/>
      <c r="CY79" s="347"/>
      <c r="CZ79" s="347"/>
      <c r="DA79" s="347"/>
      <c r="DB79" s="335">
        <v>0</v>
      </c>
      <c r="DC79" s="346"/>
      <c r="DD79" s="346"/>
      <c r="DE79" s="346"/>
      <c r="DF79" s="346"/>
      <c r="DG79" s="347"/>
      <c r="DH79" s="347"/>
      <c r="DI79" s="347"/>
      <c r="DJ79" s="335">
        <v>0</v>
      </c>
      <c r="DK79" s="346"/>
      <c r="DL79" s="346"/>
      <c r="DM79" s="346"/>
      <c r="DN79" s="346"/>
      <c r="DO79" s="347"/>
      <c r="DP79" s="347"/>
      <c r="DQ79" s="347"/>
      <c r="DR79" s="335">
        <v>0</v>
      </c>
      <c r="DS79" s="346"/>
      <c r="DT79" s="346"/>
      <c r="DU79" s="346"/>
      <c r="DV79" s="346"/>
      <c r="DW79" s="347"/>
      <c r="DX79" s="347"/>
      <c r="DY79" s="347"/>
      <c r="DZ79" s="335">
        <v>0</v>
      </c>
      <c r="EA79" s="346"/>
      <c r="EB79" s="346"/>
      <c r="EC79" s="346"/>
      <c r="ED79" s="346"/>
      <c r="EE79" s="347"/>
      <c r="EF79" s="347"/>
      <c r="EG79" s="347"/>
      <c r="EH79" s="335">
        <v>0</v>
      </c>
      <c r="EI79" s="346"/>
      <c r="EJ79" s="346"/>
      <c r="EK79" s="346"/>
      <c r="EL79" s="346"/>
      <c r="EM79" s="347"/>
      <c r="EN79" s="347"/>
      <c r="EO79" s="347"/>
      <c r="EP79" s="335">
        <v>0</v>
      </c>
      <c r="EQ79" s="346"/>
      <c r="ER79" s="346"/>
      <c r="ES79" s="346"/>
      <c r="ET79" s="346"/>
      <c r="EU79" s="347"/>
      <c r="EV79" s="347"/>
      <c r="EW79" s="347"/>
      <c r="EX79" s="335">
        <v>0</v>
      </c>
      <c r="EY79" s="346"/>
      <c r="EZ79" s="346"/>
      <c r="FA79" s="346"/>
      <c r="FB79" s="346"/>
      <c r="FC79" s="347"/>
      <c r="FD79" s="347"/>
      <c r="FE79" s="347"/>
      <c r="FF79" s="335">
        <v>0</v>
      </c>
      <c r="FG79" s="346"/>
      <c r="FH79" s="346"/>
      <c r="FI79" s="346"/>
      <c r="FJ79" s="346"/>
      <c r="FK79" s="347"/>
      <c r="FL79" s="347"/>
      <c r="FM79" s="347"/>
      <c r="FN79" s="335">
        <v>0</v>
      </c>
      <c r="FO79" s="336">
        <v>0</v>
      </c>
      <c r="FP79" s="337">
        <v>0</v>
      </c>
      <c r="FQ79" s="338">
        <v>0</v>
      </c>
      <c r="FR79" s="338">
        <v>0</v>
      </c>
      <c r="FS79" s="339">
        <v>0</v>
      </c>
      <c r="FT79" s="338">
        <v>0</v>
      </c>
      <c r="FU79" s="340">
        <v>0</v>
      </c>
      <c r="FV79" s="340">
        <v>0</v>
      </c>
      <c r="FW79" s="340">
        <v>0</v>
      </c>
    </row>
    <row r="80" spans="1:179" x14ac:dyDescent="0.2">
      <c r="A80" s="262"/>
      <c r="B80" s="317" t="s">
        <v>144</v>
      </c>
      <c r="C80" s="349"/>
      <c r="D80" s="349"/>
      <c r="E80" s="342"/>
      <c r="F80" s="343"/>
      <c r="G80" s="344"/>
      <c r="H80" s="323">
        <v>0</v>
      </c>
      <c r="I80" s="324">
        <v>0</v>
      </c>
      <c r="J80" s="325">
        <v>0</v>
      </c>
      <c r="K80" s="326">
        <v>0</v>
      </c>
      <c r="L80" s="327">
        <v>0</v>
      </c>
      <c r="M80" s="327">
        <v>0</v>
      </c>
      <c r="N80" s="328">
        <v>0</v>
      </c>
      <c r="O80" s="329">
        <v>0</v>
      </c>
      <c r="P80" s="330">
        <v>0</v>
      </c>
      <c r="Q80" s="330">
        <v>0</v>
      </c>
      <c r="R80" s="330">
        <v>0</v>
      </c>
      <c r="S80" s="345"/>
      <c r="T80" s="346"/>
      <c r="U80" s="346"/>
      <c r="V80" s="346"/>
      <c r="W80" s="347"/>
      <c r="X80" s="347"/>
      <c r="Y80" s="347"/>
      <c r="Z80" s="335">
        <v>0</v>
      </c>
      <c r="AA80" s="345"/>
      <c r="AB80" s="346"/>
      <c r="AC80" s="346"/>
      <c r="AD80" s="346"/>
      <c r="AE80" s="347"/>
      <c r="AF80" s="347"/>
      <c r="AG80" s="347"/>
      <c r="AH80" s="335">
        <v>0</v>
      </c>
      <c r="AI80" s="346"/>
      <c r="AJ80" s="346"/>
      <c r="AK80" s="346"/>
      <c r="AL80" s="346"/>
      <c r="AM80" s="347"/>
      <c r="AN80" s="347"/>
      <c r="AO80" s="347"/>
      <c r="AP80" s="335">
        <v>0</v>
      </c>
      <c r="AQ80" s="346"/>
      <c r="AR80" s="346"/>
      <c r="AS80" s="346"/>
      <c r="AT80" s="346"/>
      <c r="AU80" s="347"/>
      <c r="AV80" s="347"/>
      <c r="AW80" s="347"/>
      <c r="AX80" s="335">
        <v>0</v>
      </c>
      <c r="AY80" s="346"/>
      <c r="AZ80" s="346"/>
      <c r="BA80" s="346"/>
      <c r="BB80" s="346"/>
      <c r="BC80" s="347"/>
      <c r="BD80" s="347"/>
      <c r="BE80" s="347"/>
      <c r="BF80" s="335">
        <v>0</v>
      </c>
      <c r="BG80" s="346"/>
      <c r="BH80" s="346"/>
      <c r="BI80" s="346"/>
      <c r="BJ80" s="346"/>
      <c r="BK80" s="347"/>
      <c r="BL80" s="347"/>
      <c r="BM80" s="347"/>
      <c r="BN80" s="335">
        <v>0</v>
      </c>
      <c r="BO80" s="346"/>
      <c r="BP80" s="346"/>
      <c r="BQ80" s="346"/>
      <c r="BR80" s="346"/>
      <c r="BS80" s="347"/>
      <c r="BT80" s="347"/>
      <c r="BU80" s="347"/>
      <c r="BV80" s="335">
        <v>0</v>
      </c>
      <c r="BW80" s="346"/>
      <c r="BX80" s="346"/>
      <c r="BY80" s="346"/>
      <c r="BZ80" s="346"/>
      <c r="CA80" s="347"/>
      <c r="CB80" s="347"/>
      <c r="CC80" s="347"/>
      <c r="CD80" s="335">
        <v>0</v>
      </c>
      <c r="CE80" s="346"/>
      <c r="CF80" s="346"/>
      <c r="CG80" s="346"/>
      <c r="CH80" s="346"/>
      <c r="CI80" s="347"/>
      <c r="CJ80" s="347"/>
      <c r="CK80" s="347"/>
      <c r="CL80" s="335">
        <v>0</v>
      </c>
      <c r="CM80" s="346"/>
      <c r="CN80" s="346"/>
      <c r="CO80" s="346"/>
      <c r="CP80" s="346"/>
      <c r="CQ80" s="347"/>
      <c r="CR80" s="347"/>
      <c r="CS80" s="347"/>
      <c r="CT80" s="335">
        <v>0</v>
      </c>
      <c r="CU80" s="346"/>
      <c r="CV80" s="346"/>
      <c r="CW80" s="346"/>
      <c r="CX80" s="346"/>
      <c r="CY80" s="347"/>
      <c r="CZ80" s="347"/>
      <c r="DA80" s="347"/>
      <c r="DB80" s="335">
        <v>0</v>
      </c>
      <c r="DC80" s="346"/>
      <c r="DD80" s="346"/>
      <c r="DE80" s="346"/>
      <c r="DF80" s="346"/>
      <c r="DG80" s="347"/>
      <c r="DH80" s="347"/>
      <c r="DI80" s="347"/>
      <c r="DJ80" s="335">
        <v>0</v>
      </c>
      <c r="DK80" s="346"/>
      <c r="DL80" s="346"/>
      <c r="DM80" s="346"/>
      <c r="DN80" s="346"/>
      <c r="DO80" s="347"/>
      <c r="DP80" s="347"/>
      <c r="DQ80" s="347"/>
      <c r="DR80" s="335">
        <v>0</v>
      </c>
      <c r="DS80" s="346"/>
      <c r="DT80" s="346"/>
      <c r="DU80" s="346"/>
      <c r="DV80" s="346"/>
      <c r="DW80" s="347"/>
      <c r="DX80" s="347"/>
      <c r="DY80" s="347"/>
      <c r="DZ80" s="335">
        <v>0</v>
      </c>
      <c r="EA80" s="346"/>
      <c r="EB80" s="346"/>
      <c r="EC80" s="346"/>
      <c r="ED80" s="346"/>
      <c r="EE80" s="347"/>
      <c r="EF80" s="347"/>
      <c r="EG80" s="347"/>
      <c r="EH80" s="335">
        <v>0</v>
      </c>
      <c r="EI80" s="346"/>
      <c r="EJ80" s="346"/>
      <c r="EK80" s="346"/>
      <c r="EL80" s="346"/>
      <c r="EM80" s="347"/>
      <c r="EN80" s="347"/>
      <c r="EO80" s="347"/>
      <c r="EP80" s="335">
        <v>0</v>
      </c>
      <c r="EQ80" s="346"/>
      <c r="ER80" s="346"/>
      <c r="ES80" s="346"/>
      <c r="ET80" s="346"/>
      <c r="EU80" s="347"/>
      <c r="EV80" s="347"/>
      <c r="EW80" s="347"/>
      <c r="EX80" s="335">
        <v>0</v>
      </c>
      <c r="EY80" s="346"/>
      <c r="EZ80" s="346"/>
      <c r="FA80" s="346"/>
      <c r="FB80" s="346"/>
      <c r="FC80" s="347"/>
      <c r="FD80" s="347"/>
      <c r="FE80" s="347"/>
      <c r="FF80" s="335">
        <v>0</v>
      </c>
      <c r="FG80" s="346"/>
      <c r="FH80" s="346"/>
      <c r="FI80" s="346"/>
      <c r="FJ80" s="346"/>
      <c r="FK80" s="347"/>
      <c r="FL80" s="347"/>
      <c r="FM80" s="347"/>
      <c r="FN80" s="335">
        <v>0</v>
      </c>
      <c r="FO80" s="336">
        <v>0</v>
      </c>
      <c r="FP80" s="337">
        <v>0</v>
      </c>
      <c r="FQ80" s="338">
        <v>0</v>
      </c>
      <c r="FR80" s="338">
        <v>0</v>
      </c>
      <c r="FS80" s="339">
        <v>0</v>
      </c>
      <c r="FT80" s="338">
        <v>0</v>
      </c>
      <c r="FU80" s="340">
        <v>0</v>
      </c>
      <c r="FV80" s="340">
        <v>0</v>
      </c>
      <c r="FW80" s="340">
        <v>0</v>
      </c>
    </row>
    <row r="81" spans="1:179" x14ac:dyDescent="0.2">
      <c r="A81" s="262"/>
      <c r="B81" s="317" t="s">
        <v>144</v>
      </c>
      <c r="C81" s="349"/>
      <c r="D81" s="349"/>
      <c r="E81" s="342"/>
      <c r="F81" s="343"/>
      <c r="G81" s="344"/>
      <c r="H81" s="323">
        <v>0</v>
      </c>
      <c r="I81" s="324">
        <v>0</v>
      </c>
      <c r="J81" s="325">
        <v>0</v>
      </c>
      <c r="K81" s="326">
        <v>0</v>
      </c>
      <c r="L81" s="327">
        <v>0</v>
      </c>
      <c r="M81" s="327">
        <v>0</v>
      </c>
      <c r="N81" s="328">
        <v>0</v>
      </c>
      <c r="O81" s="329">
        <v>0</v>
      </c>
      <c r="P81" s="330">
        <v>0</v>
      </c>
      <c r="Q81" s="330">
        <v>0</v>
      </c>
      <c r="R81" s="330">
        <v>0</v>
      </c>
      <c r="S81" s="345"/>
      <c r="T81" s="346"/>
      <c r="U81" s="346"/>
      <c r="V81" s="346"/>
      <c r="W81" s="347"/>
      <c r="X81" s="347"/>
      <c r="Y81" s="347"/>
      <c r="Z81" s="335">
        <v>0</v>
      </c>
      <c r="AA81" s="345"/>
      <c r="AB81" s="346"/>
      <c r="AC81" s="346"/>
      <c r="AD81" s="346"/>
      <c r="AE81" s="347"/>
      <c r="AF81" s="347"/>
      <c r="AG81" s="347"/>
      <c r="AH81" s="335">
        <v>0</v>
      </c>
      <c r="AI81" s="346"/>
      <c r="AJ81" s="346"/>
      <c r="AK81" s="346"/>
      <c r="AL81" s="346"/>
      <c r="AM81" s="347"/>
      <c r="AN81" s="347"/>
      <c r="AO81" s="347"/>
      <c r="AP81" s="335">
        <v>0</v>
      </c>
      <c r="AQ81" s="346"/>
      <c r="AR81" s="346"/>
      <c r="AS81" s="346"/>
      <c r="AT81" s="346"/>
      <c r="AU81" s="347"/>
      <c r="AV81" s="347"/>
      <c r="AW81" s="347"/>
      <c r="AX81" s="335">
        <v>0</v>
      </c>
      <c r="AY81" s="346"/>
      <c r="AZ81" s="346"/>
      <c r="BA81" s="346"/>
      <c r="BB81" s="346"/>
      <c r="BC81" s="347"/>
      <c r="BD81" s="347"/>
      <c r="BE81" s="347"/>
      <c r="BF81" s="335">
        <v>0</v>
      </c>
      <c r="BG81" s="346"/>
      <c r="BH81" s="346"/>
      <c r="BI81" s="346"/>
      <c r="BJ81" s="346"/>
      <c r="BK81" s="347"/>
      <c r="BL81" s="347"/>
      <c r="BM81" s="347"/>
      <c r="BN81" s="335">
        <v>0</v>
      </c>
      <c r="BO81" s="346"/>
      <c r="BP81" s="346"/>
      <c r="BQ81" s="346"/>
      <c r="BR81" s="346"/>
      <c r="BS81" s="347"/>
      <c r="BT81" s="347"/>
      <c r="BU81" s="347"/>
      <c r="BV81" s="335">
        <v>0</v>
      </c>
      <c r="BW81" s="346"/>
      <c r="BX81" s="346"/>
      <c r="BY81" s="346"/>
      <c r="BZ81" s="346"/>
      <c r="CA81" s="347"/>
      <c r="CB81" s="347"/>
      <c r="CC81" s="347"/>
      <c r="CD81" s="335">
        <v>0</v>
      </c>
      <c r="CE81" s="346"/>
      <c r="CF81" s="346"/>
      <c r="CG81" s="346"/>
      <c r="CH81" s="346"/>
      <c r="CI81" s="347"/>
      <c r="CJ81" s="347"/>
      <c r="CK81" s="347"/>
      <c r="CL81" s="335">
        <v>0</v>
      </c>
      <c r="CM81" s="346"/>
      <c r="CN81" s="346"/>
      <c r="CO81" s="346"/>
      <c r="CP81" s="346"/>
      <c r="CQ81" s="347"/>
      <c r="CR81" s="347"/>
      <c r="CS81" s="347"/>
      <c r="CT81" s="335">
        <v>0</v>
      </c>
      <c r="CU81" s="346"/>
      <c r="CV81" s="346"/>
      <c r="CW81" s="346"/>
      <c r="CX81" s="346"/>
      <c r="CY81" s="347"/>
      <c r="CZ81" s="347"/>
      <c r="DA81" s="347"/>
      <c r="DB81" s="335">
        <v>0</v>
      </c>
      <c r="DC81" s="346"/>
      <c r="DD81" s="346"/>
      <c r="DE81" s="346"/>
      <c r="DF81" s="346"/>
      <c r="DG81" s="347"/>
      <c r="DH81" s="347"/>
      <c r="DI81" s="347"/>
      <c r="DJ81" s="335">
        <v>0</v>
      </c>
      <c r="DK81" s="346"/>
      <c r="DL81" s="346"/>
      <c r="DM81" s="346"/>
      <c r="DN81" s="346"/>
      <c r="DO81" s="347"/>
      <c r="DP81" s="347"/>
      <c r="DQ81" s="347"/>
      <c r="DR81" s="335">
        <v>0</v>
      </c>
      <c r="DS81" s="346"/>
      <c r="DT81" s="346"/>
      <c r="DU81" s="346"/>
      <c r="DV81" s="346"/>
      <c r="DW81" s="347"/>
      <c r="DX81" s="347"/>
      <c r="DY81" s="347"/>
      <c r="DZ81" s="335">
        <v>0</v>
      </c>
      <c r="EA81" s="346"/>
      <c r="EB81" s="346"/>
      <c r="EC81" s="346"/>
      <c r="ED81" s="346"/>
      <c r="EE81" s="347"/>
      <c r="EF81" s="347"/>
      <c r="EG81" s="347"/>
      <c r="EH81" s="335">
        <v>0</v>
      </c>
      <c r="EI81" s="346"/>
      <c r="EJ81" s="346"/>
      <c r="EK81" s="346"/>
      <c r="EL81" s="346"/>
      <c r="EM81" s="347"/>
      <c r="EN81" s="347"/>
      <c r="EO81" s="347"/>
      <c r="EP81" s="335">
        <v>0</v>
      </c>
      <c r="EQ81" s="346"/>
      <c r="ER81" s="346"/>
      <c r="ES81" s="346"/>
      <c r="ET81" s="346"/>
      <c r="EU81" s="347"/>
      <c r="EV81" s="347"/>
      <c r="EW81" s="347"/>
      <c r="EX81" s="335">
        <v>0</v>
      </c>
      <c r="EY81" s="346"/>
      <c r="EZ81" s="346"/>
      <c r="FA81" s="346"/>
      <c r="FB81" s="346"/>
      <c r="FC81" s="347"/>
      <c r="FD81" s="347"/>
      <c r="FE81" s="347"/>
      <c r="FF81" s="335">
        <v>0</v>
      </c>
      <c r="FG81" s="346"/>
      <c r="FH81" s="346"/>
      <c r="FI81" s="346"/>
      <c r="FJ81" s="346"/>
      <c r="FK81" s="347"/>
      <c r="FL81" s="347"/>
      <c r="FM81" s="347"/>
      <c r="FN81" s="335">
        <v>0</v>
      </c>
      <c r="FO81" s="336">
        <v>0</v>
      </c>
      <c r="FP81" s="337">
        <v>0</v>
      </c>
      <c r="FQ81" s="338">
        <v>0</v>
      </c>
      <c r="FR81" s="338">
        <v>0</v>
      </c>
      <c r="FS81" s="339">
        <v>0</v>
      </c>
      <c r="FT81" s="338">
        <v>0</v>
      </c>
      <c r="FU81" s="340">
        <v>0</v>
      </c>
      <c r="FV81" s="340">
        <v>0</v>
      </c>
      <c r="FW81" s="340">
        <v>0</v>
      </c>
    </row>
    <row r="82" spans="1:179" x14ac:dyDescent="0.2">
      <c r="A82" s="262"/>
      <c r="B82" s="317" t="s">
        <v>144</v>
      </c>
      <c r="C82" s="349"/>
      <c r="D82" s="349"/>
      <c r="E82" s="342"/>
      <c r="F82" s="343"/>
      <c r="G82" s="344"/>
      <c r="H82" s="323">
        <v>0</v>
      </c>
      <c r="I82" s="324">
        <v>0</v>
      </c>
      <c r="J82" s="325">
        <v>0</v>
      </c>
      <c r="K82" s="326">
        <v>0</v>
      </c>
      <c r="L82" s="327">
        <v>0</v>
      </c>
      <c r="M82" s="327">
        <v>0</v>
      </c>
      <c r="N82" s="328">
        <v>0</v>
      </c>
      <c r="O82" s="329">
        <v>0</v>
      </c>
      <c r="P82" s="330">
        <v>0</v>
      </c>
      <c r="Q82" s="330">
        <v>0</v>
      </c>
      <c r="R82" s="330">
        <v>0</v>
      </c>
      <c r="S82" s="345"/>
      <c r="T82" s="346"/>
      <c r="U82" s="346"/>
      <c r="V82" s="346"/>
      <c r="W82" s="347"/>
      <c r="X82" s="347"/>
      <c r="Y82" s="347"/>
      <c r="Z82" s="335">
        <v>0</v>
      </c>
      <c r="AA82" s="345"/>
      <c r="AB82" s="346"/>
      <c r="AC82" s="346"/>
      <c r="AD82" s="346"/>
      <c r="AE82" s="347"/>
      <c r="AF82" s="347"/>
      <c r="AG82" s="347"/>
      <c r="AH82" s="335">
        <v>0</v>
      </c>
      <c r="AI82" s="346"/>
      <c r="AJ82" s="346"/>
      <c r="AK82" s="346"/>
      <c r="AL82" s="346"/>
      <c r="AM82" s="347"/>
      <c r="AN82" s="347"/>
      <c r="AO82" s="347"/>
      <c r="AP82" s="335">
        <v>0</v>
      </c>
      <c r="AQ82" s="346"/>
      <c r="AR82" s="346"/>
      <c r="AS82" s="346"/>
      <c r="AT82" s="346"/>
      <c r="AU82" s="347"/>
      <c r="AV82" s="347"/>
      <c r="AW82" s="347"/>
      <c r="AX82" s="335">
        <v>0</v>
      </c>
      <c r="AY82" s="346"/>
      <c r="AZ82" s="346"/>
      <c r="BA82" s="346"/>
      <c r="BB82" s="346"/>
      <c r="BC82" s="347"/>
      <c r="BD82" s="347"/>
      <c r="BE82" s="347"/>
      <c r="BF82" s="335">
        <v>0</v>
      </c>
      <c r="BG82" s="346"/>
      <c r="BH82" s="346"/>
      <c r="BI82" s="346"/>
      <c r="BJ82" s="346"/>
      <c r="BK82" s="347"/>
      <c r="BL82" s="347"/>
      <c r="BM82" s="347"/>
      <c r="BN82" s="335">
        <v>0</v>
      </c>
      <c r="BO82" s="346"/>
      <c r="BP82" s="346"/>
      <c r="BQ82" s="346"/>
      <c r="BR82" s="346"/>
      <c r="BS82" s="347"/>
      <c r="BT82" s="347"/>
      <c r="BU82" s="347"/>
      <c r="BV82" s="335">
        <v>0</v>
      </c>
      <c r="BW82" s="346"/>
      <c r="BX82" s="346"/>
      <c r="BY82" s="346"/>
      <c r="BZ82" s="346"/>
      <c r="CA82" s="347"/>
      <c r="CB82" s="347"/>
      <c r="CC82" s="347"/>
      <c r="CD82" s="335">
        <v>0</v>
      </c>
      <c r="CE82" s="346"/>
      <c r="CF82" s="346"/>
      <c r="CG82" s="346"/>
      <c r="CH82" s="346"/>
      <c r="CI82" s="347"/>
      <c r="CJ82" s="347"/>
      <c r="CK82" s="347"/>
      <c r="CL82" s="335">
        <v>0</v>
      </c>
      <c r="CM82" s="346"/>
      <c r="CN82" s="346"/>
      <c r="CO82" s="346"/>
      <c r="CP82" s="346"/>
      <c r="CQ82" s="347"/>
      <c r="CR82" s="347"/>
      <c r="CS82" s="347"/>
      <c r="CT82" s="335">
        <v>0</v>
      </c>
      <c r="CU82" s="346"/>
      <c r="CV82" s="346"/>
      <c r="CW82" s="346"/>
      <c r="CX82" s="346"/>
      <c r="CY82" s="347"/>
      <c r="CZ82" s="347"/>
      <c r="DA82" s="347"/>
      <c r="DB82" s="335">
        <v>0</v>
      </c>
      <c r="DC82" s="346"/>
      <c r="DD82" s="346"/>
      <c r="DE82" s="346"/>
      <c r="DF82" s="346"/>
      <c r="DG82" s="347"/>
      <c r="DH82" s="347"/>
      <c r="DI82" s="347"/>
      <c r="DJ82" s="335">
        <v>0</v>
      </c>
      <c r="DK82" s="346"/>
      <c r="DL82" s="346"/>
      <c r="DM82" s="346"/>
      <c r="DN82" s="346"/>
      <c r="DO82" s="347"/>
      <c r="DP82" s="347"/>
      <c r="DQ82" s="347"/>
      <c r="DR82" s="335">
        <v>0</v>
      </c>
      <c r="DS82" s="346"/>
      <c r="DT82" s="346"/>
      <c r="DU82" s="346"/>
      <c r="DV82" s="346"/>
      <c r="DW82" s="347"/>
      <c r="DX82" s="347"/>
      <c r="DY82" s="347"/>
      <c r="DZ82" s="335">
        <v>0</v>
      </c>
      <c r="EA82" s="346"/>
      <c r="EB82" s="346"/>
      <c r="EC82" s="346"/>
      <c r="ED82" s="346"/>
      <c r="EE82" s="347"/>
      <c r="EF82" s="347"/>
      <c r="EG82" s="347"/>
      <c r="EH82" s="335">
        <v>0</v>
      </c>
      <c r="EI82" s="346"/>
      <c r="EJ82" s="346"/>
      <c r="EK82" s="346"/>
      <c r="EL82" s="346"/>
      <c r="EM82" s="347"/>
      <c r="EN82" s="347"/>
      <c r="EO82" s="347"/>
      <c r="EP82" s="335">
        <v>0</v>
      </c>
      <c r="EQ82" s="346"/>
      <c r="ER82" s="346"/>
      <c r="ES82" s="346"/>
      <c r="ET82" s="346"/>
      <c r="EU82" s="347"/>
      <c r="EV82" s="347"/>
      <c r="EW82" s="347"/>
      <c r="EX82" s="335">
        <v>0</v>
      </c>
      <c r="EY82" s="346"/>
      <c r="EZ82" s="346"/>
      <c r="FA82" s="346"/>
      <c r="FB82" s="346"/>
      <c r="FC82" s="347"/>
      <c r="FD82" s="347"/>
      <c r="FE82" s="347"/>
      <c r="FF82" s="335">
        <v>0</v>
      </c>
      <c r="FG82" s="346"/>
      <c r="FH82" s="346"/>
      <c r="FI82" s="346"/>
      <c r="FJ82" s="346"/>
      <c r="FK82" s="347"/>
      <c r="FL82" s="347"/>
      <c r="FM82" s="347"/>
      <c r="FN82" s="335">
        <v>0</v>
      </c>
      <c r="FO82" s="336">
        <v>0</v>
      </c>
      <c r="FP82" s="337">
        <v>0</v>
      </c>
      <c r="FQ82" s="338">
        <v>0</v>
      </c>
      <c r="FR82" s="338">
        <v>0</v>
      </c>
      <c r="FS82" s="339">
        <v>0</v>
      </c>
      <c r="FT82" s="338">
        <v>0</v>
      </c>
      <c r="FU82" s="340">
        <v>0</v>
      </c>
      <c r="FV82" s="340">
        <v>0</v>
      </c>
      <c r="FW82" s="340">
        <v>0</v>
      </c>
    </row>
    <row r="83" spans="1:179" x14ac:dyDescent="0.2">
      <c r="A83" s="262"/>
      <c r="B83" s="317" t="s">
        <v>144</v>
      </c>
      <c r="C83" s="349"/>
      <c r="D83" s="349"/>
      <c r="E83" s="342"/>
      <c r="F83" s="343"/>
      <c r="G83" s="344"/>
      <c r="H83" s="323">
        <v>0</v>
      </c>
      <c r="I83" s="324">
        <v>0</v>
      </c>
      <c r="J83" s="325">
        <v>0</v>
      </c>
      <c r="K83" s="326">
        <v>0</v>
      </c>
      <c r="L83" s="327">
        <v>0</v>
      </c>
      <c r="M83" s="327">
        <v>0</v>
      </c>
      <c r="N83" s="328">
        <v>0</v>
      </c>
      <c r="O83" s="329">
        <v>0</v>
      </c>
      <c r="P83" s="330">
        <v>0</v>
      </c>
      <c r="Q83" s="330">
        <v>0</v>
      </c>
      <c r="R83" s="330">
        <v>0</v>
      </c>
      <c r="S83" s="345"/>
      <c r="T83" s="346"/>
      <c r="U83" s="346"/>
      <c r="V83" s="346"/>
      <c r="W83" s="347"/>
      <c r="X83" s="347"/>
      <c r="Y83" s="347"/>
      <c r="Z83" s="335">
        <v>0</v>
      </c>
      <c r="AA83" s="345"/>
      <c r="AB83" s="346"/>
      <c r="AC83" s="346"/>
      <c r="AD83" s="346"/>
      <c r="AE83" s="347"/>
      <c r="AF83" s="347"/>
      <c r="AG83" s="347"/>
      <c r="AH83" s="335">
        <v>0</v>
      </c>
      <c r="AI83" s="346"/>
      <c r="AJ83" s="346"/>
      <c r="AK83" s="346"/>
      <c r="AL83" s="346"/>
      <c r="AM83" s="347"/>
      <c r="AN83" s="347"/>
      <c r="AO83" s="347"/>
      <c r="AP83" s="335">
        <v>0</v>
      </c>
      <c r="AQ83" s="346"/>
      <c r="AR83" s="346"/>
      <c r="AS83" s="346"/>
      <c r="AT83" s="346"/>
      <c r="AU83" s="347"/>
      <c r="AV83" s="347"/>
      <c r="AW83" s="347"/>
      <c r="AX83" s="335">
        <v>0</v>
      </c>
      <c r="AY83" s="346"/>
      <c r="AZ83" s="346"/>
      <c r="BA83" s="346"/>
      <c r="BB83" s="346"/>
      <c r="BC83" s="347"/>
      <c r="BD83" s="347"/>
      <c r="BE83" s="347"/>
      <c r="BF83" s="335">
        <v>0</v>
      </c>
      <c r="BG83" s="346"/>
      <c r="BH83" s="346"/>
      <c r="BI83" s="346"/>
      <c r="BJ83" s="346"/>
      <c r="BK83" s="347"/>
      <c r="BL83" s="347"/>
      <c r="BM83" s="347"/>
      <c r="BN83" s="335">
        <v>0</v>
      </c>
      <c r="BO83" s="346"/>
      <c r="BP83" s="346"/>
      <c r="BQ83" s="346"/>
      <c r="BR83" s="346"/>
      <c r="BS83" s="347"/>
      <c r="BT83" s="347"/>
      <c r="BU83" s="347"/>
      <c r="BV83" s="335">
        <v>0</v>
      </c>
      <c r="BW83" s="346"/>
      <c r="BX83" s="346"/>
      <c r="BY83" s="346"/>
      <c r="BZ83" s="346"/>
      <c r="CA83" s="347"/>
      <c r="CB83" s="347"/>
      <c r="CC83" s="347"/>
      <c r="CD83" s="335">
        <v>0</v>
      </c>
      <c r="CE83" s="346"/>
      <c r="CF83" s="346"/>
      <c r="CG83" s="346"/>
      <c r="CH83" s="346"/>
      <c r="CI83" s="347"/>
      <c r="CJ83" s="347"/>
      <c r="CK83" s="347"/>
      <c r="CL83" s="335">
        <v>0</v>
      </c>
      <c r="CM83" s="346"/>
      <c r="CN83" s="346"/>
      <c r="CO83" s="346"/>
      <c r="CP83" s="346"/>
      <c r="CQ83" s="347"/>
      <c r="CR83" s="347"/>
      <c r="CS83" s="347"/>
      <c r="CT83" s="335">
        <v>0</v>
      </c>
      <c r="CU83" s="346"/>
      <c r="CV83" s="346"/>
      <c r="CW83" s="346"/>
      <c r="CX83" s="346"/>
      <c r="CY83" s="347"/>
      <c r="CZ83" s="347"/>
      <c r="DA83" s="347"/>
      <c r="DB83" s="335">
        <v>0</v>
      </c>
      <c r="DC83" s="346"/>
      <c r="DD83" s="346"/>
      <c r="DE83" s="346"/>
      <c r="DF83" s="346"/>
      <c r="DG83" s="347"/>
      <c r="DH83" s="347"/>
      <c r="DI83" s="347"/>
      <c r="DJ83" s="335">
        <v>0</v>
      </c>
      <c r="DK83" s="346"/>
      <c r="DL83" s="346"/>
      <c r="DM83" s="346"/>
      <c r="DN83" s="346"/>
      <c r="DO83" s="347"/>
      <c r="DP83" s="347"/>
      <c r="DQ83" s="347"/>
      <c r="DR83" s="335">
        <v>0</v>
      </c>
      <c r="DS83" s="346"/>
      <c r="DT83" s="346"/>
      <c r="DU83" s="346"/>
      <c r="DV83" s="346"/>
      <c r="DW83" s="347"/>
      <c r="DX83" s="347"/>
      <c r="DY83" s="347"/>
      <c r="DZ83" s="335">
        <v>0</v>
      </c>
      <c r="EA83" s="346"/>
      <c r="EB83" s="346"/>
      <c r="EC83" s="346"/>
      <c r="ED83" s="346"/>
      <c r="EE83" s="347"/>
      <c r="EF83" s="347"/>
      <c r="EG83" s="347"/>
      <c r="EH83" s="335">
        <v>0</v>
      </c>
      <c r="EI83" s="346"/>
      <c r="EJ83" s="346"/>
      <c r="EK83" s="346"/>
      <c r="EL83" s="346"/>
      <c r="EM83" s="347"/>
      <c r="EN83" s="347"/>
      <c r="EO83" s="347"/>
      <c r="EP83" s="335">
        <v>0</v>
      </c>
      <c r="EQ83" s="346"/>
      <c r="ER83" s="346"/>
      <c r="ES83" s="346"/>
      <c r="ET83" s="346"/>
      <c r="EU83" s="347"/>
      <c r="EV83" s="347"/>
      <c r="EW83" s="347"/>
      <c r="EX83" s="335">
        <v>0</v>
      </c>
      <c r="EY83" s="346"/>
      <c r="EZ83" s="346"/>
      <c r="FA83" s="346"/>
      <c r="FB83" s="346"/>
      <c r="FC83" s="347"/>
      <c r="FD83" s="347"/>
      <c r="FE83" s="347"/>
      <c r="FF83" s="335">
        <v>0</v>
      </c>
      <c r="FG83" s="346"/>
      <c r="FH83" s="346"/>
      <c r="FI83" s="346"/>
      <c r="FJ83" s="346"/>
      <c r="FK83" s="347"/>
      <c r="FL83" s="347"/>
      <c r="FM83" s="347"/>
      <c r="FN83" s="335">
        <v>0</v>
      </c>
      <c r="FO83" s="336">
        <v>0</v>
      </c>
      <c r="FP83" s="337">
        <v>0</v>
      </c>
      <c r="FQ83" s="338">
        <v>0</v>
      </c>
      <c r="FR83" s="338">
        <v>0</v>
      </c>
      <c r="FS83" s="339">
        <v>0</v>
      </c>
      <c r="FT83" s="338">
        <v>0</v>
      </c>
      <c r="FU83" s="340">
        <v>0</v>
      </c>
      <c r="FV83" s="340">
        <v>0</v>
      </c>
      <c r="FW83" s="340">
        <v>0</v>
      </c>
    </row>
    <row r="84" spans="1:179" x14ac:dyDescent="0.2">
      <c r="A84" s="262"/>
      <c r="B84" s="317" t="s">
        <v>144</v>
      </c>
      <c r="C84" s="349"/>
      <c r="D84" s="349"/>
      <c r="E84" s="342"/>
      <c r="F84" s="343"/>
      <c r="G84" s="344"/>
      <c r="H84" s="323">
        <v>0</v>
      </c>
      <c r="I84" s="324">
        <v>0</v>
      </c>
      <c r="J84" s="325">
        <v>0</v>
      </c>
      <c r="K84" s="326">
        <v>0</v>
      </c>
      <c r="L84" s="327">
        <v>0</v>
      </c>
      <c r="M84" s="327">
        <v>0</v>
      </c>
      <c r="N84" s="328">
        <v>0</v>
      </c>
      <c r="O84" s="329">
        <v>0</v>
      </c>
      <c r="P84" s="330">
        <v>0</v>
      </c>
      <c r="Q84" s="330">
        <v>0</v>
      </c>
      <c r="R84" s="330">
        <v>0</v>
      </c>
      <c r="S84" s="345"/>
      <c r="T84" s="346"/>
      <c r="U84" s="346"/>
      <c r="V84" s="346"/>
      <c r="W84" s="347"/>
      <c r="X84" s="347"/>
      <c r="Y84" s="347"/>
      <c r="Z84" s="335">
        <v>0</v>
      </c>
      <c r="AA84" s="345"/>
      <c r="AB84" s="346"/>
      <c r="AC84" s="346"/>
      <c r="AD84" s="346"/>
      <c r="AE84" s="347"/>
      <c r="AF84" s="347"/>
      <c r="AG84" s="347"/>
      <c r="AH84" s="335">
        <v>0</v>
      </c>
      <c r="AI84" s="346"/>
      <c r="AJ84" s="346"/>
      <c r="AK84" s="346"/>
      <c r="AL84" s="346"/>
      <c r="AM84" s="347"/>
      <c r="AN84" s="347"/>
      <c r="AO84" s="347"/>
      <c r="AP84" s="335">
        <v>0</v>
      </c>
      <c r="AQ84" s="346"/>
      <c r="AR84" s="346"/>
      <c r="AS84" s="346"/>
      <c r="AT84" s="346"/>
      <c r="AU84" s="347"/>
      <c r="AV84" s="347"/>
      <c r="AW84" s="347"/>
      <c r="AX84" s="335">
        <v>0</v>
      </c>
      <c r="AY84" s="346"/>
      <c r="AZ84" s="346"/>
      <c r="BA84" s="346"/>
      <c r="BB84" s="346"/>
      <c r="BC84" s="347"/>
      <c r="BD84" s="347"/>
      <c r="BE84" s="347"/>
      <c r="BF84" s="335">
        <v>0</v>
      </c>
      <c r="BG84" s="346"/>
      <c r="BH84" s="346"/>
      <c r="BI84" s="346"/>
      <c r="BJ84" s="346"/>
      <c r="BK84" s="347"/>
      <c r="BL84" s="347"/>
      <c r="BM84" s="347"/>
      <c r="BN84" s="335">
        <v>0</v>
      </c>
      <c r="BO84" s="346"/>
      <c r="BP84" s="346"/>
      <c r="BQ84" s="346"/>
      <c r="BR84" s="346"/>
      <c r="BS84" s="347"/>
      <c r="BT84" s="347"/>
      <c r="BU84" s="347"/>
      <c r="BV84" s="335">
        <v>0</v>
      </c>
      <c r="BW84" s="346"/>
      <c r="BX84" s="346"/>
      <c r="BY84" s="346"/>
      <c r="BZ84" s="346"/>
      <c r="CA84" s="347"/>
      <c r="CB84" s="347"/>
      <c r="CC84" s="347"/>
      <c r="CD84" s="335">
        <v>0</v>
      </c>
      <c r="CE84" s="346"/>
      <c r="CF84" s="346"/>
      <c r="CG84" s="346"/>
      <c r="CH84" s="346"/>
      <c r="CI84" s="347"/>
      <c r="CJ84" s="347"/>
      <c r="CK84" s="347"/>
      <c r="CL84" s="335">
        <v>0</v>
      </c>
      <c r="CM84" s="346"/>
      <c r="CN84" s="346"/>
      <c r="CO84" s="346"/>
      <c r="CP84" s="346"/>
      <c r="CQ84" s="347"/>
      <c r="CR84" s="347"/>
      <c r="CS84" s="347"/>
      <c r="CT84" s="335">
        <v>0</v>
      </c>
      <c r="CU84" s="346"/>
      <c r="CV84" s="346"/>
      <c r="CW84" s="346"/>
      <c r="CX84" s="346"/>
      <c r="CY84" s="347"/>
      <c r="CZ84" s="347"/>
      <c r="DA84" s="347"/>
      <c r="DB84" s="335">
        <v>0</v>
      </c>
      <c r="DC84" s="346"/>
      <c r="DD84" s="346"/>
      <c r="DE84" s="346"/>
      <c r="DF84" s="346"/>
      <c r="DG84" s="347"/>
      <c r="DH84" s="347"/>
      <c r="DI84" s="347"/>
      <c r="DJ84" s="335">
        <v>0</v>
      </c>
      <c r="DK84" s="346"/>
      <c r="DL84" s="346"/>
      <c r="DM84" s="346"/>
      <c r="DN84" s="346"/>
      <c r="DO84" s="347"/>
      <c r="DP84" s="347"/>
      <c r="DQ84" s="347"/>
      <c r="DR84" s="335">
        <v>0</v>
      </c>
      <c r="DS84" s="346"/>
      <c r="DT84" s="346"/>
      <c r="DU84" s="346"/>
      <c r="DV84" s="346"/>
      <c r="DW84" s="347"/>
      <c r="DX84" s="347"/>
      <c r="DY84" s="347"/>
      <c r="DZ84" s="335">
        <v>0</v>
      </c>
      <c r="EA84" s="346"/>
      <c r="EB84" s="346"/>
      <c r="EC84" s="346"/>
      <c r="ED84" s="346"/>
      <c r="EE84" s="347"/>
      <c r="EF84" s="347"/>
      <c r="EG84" s="347"/>
      <c r="EH84" s="335">
        <v>0</v>
      </c>
      <c r="EI84" s="346"/>
      <c r="EJ84" s="346"/>
      <c r="EK84" s="346"/>
      <c r="EL84" s="346"/>
      <c r="EM84" s="347"/>
      <c r="EN84" s="347"/>
      <c r="EO84" s="347"/>
      <c r="EP84" s="335">
        <v>0</v>
      </c>
      <c r="EQ84" s="346"/>
      <c r="ER84" s="346"/>
      <c r="ES84" s="346"/>
      <c r="ET84" s="346"/>
      <c r="EU84" s="347"/>
      <c r="EV84" s="347"/>
      <c r="EW84" s="347"/>
      <c r="EX84" s="335">
        <v>0</v>
      </c>
      <c r="EY84" s="346"/>
      <c r="EZ84" s="346"/>
      <c r="FA84" s="346"/>
      <c r="FB84" s="346"/>
      <c r="FC84" s="347"/>
      <c r="FD84" s="347"/>
      <c r="FE84" s="347"/>
      <c r="FF84" s="335">
        <v>0</v>
      </c>
      <c r="FG84" s="346"/>
      <c r="FH84" s="346"/>
      <c r="FI84" s="346"/>
      <c r="FJ84" s="346"/>
      <c r="FK84" s="347"/>
      <c r="FL84" s="347"/>
      <c r="FM84" s="347"/>
      <c r="FN84" s="335">
        <v>0</v>
      </c>
      <c r="FO84" s="336">
        <v>0</v>
      </c>
      <c r="FP84" s="337">
        <v>0</v>
      </c>
      <c r="FQ84" s="338">
        <v>0</v>
      </c>
      <c r="FR84" s="338">
        <v>0</v>
      </c>
      <c r="FS84" s="339">
        <v>0</v>
      </c>
      <c r="FT84" s="338">
        <v>0</v>
      </c>
      <c r="FU84" s="340">
        <v>0</v>
      </c>
      <c r="FV84" s="340">
        <v>0</v>
      </c>
      <c r="FW84" s="340">
        <v>0</v>
      </c>
    </row>
    <row r="85" spans="1:179" x14ac:dyDescent="0.2">
      <c r="A85" s="262"/>
      <c r="B85" s="317" t="s">
        <v>144</v>
      </c>
      <c r="C85" s="349"/>
      <c r="D85" s="349"/>
      <c r="E85" s="342"/>
      <c r="F85" s="343"/>
      <c r="G85" s="344"/>
      <c r="H85" s="323">
        <v>0</v>
      </c>
      <c r="I85" s="324">
        <v>0</v>
      </c>
      <c r="J85" s="325">
        <v>0</v>
      </c>
      <c r="K85" s="326">
        <v>0</v>
      </c>
      <c r="L85" s="327">
        <v>0</v>
      </c>
      <c r="M85" s="327">
        <v>0</v>
      </c>
      <c r="N85" s="328">
        <v>0</v>
      </c>
      <c r="O85" s="329">
        <v>0</v>
      </c>
      <c r="P85" s="330">
        <v>0</v>
      </c>
      <c r="Q85" s="330">
        <v>0</v>
      </c>
      <c r="R85" s="330">
        <v>0</v>
      </c>
      <c r="S85" s="345"/>
      <c r="T85" s="346"/>
      <c r="U85" s="346"/>
      <c r="V85" s="346"/>
      <c r="W85" s="347"/>
      <c r="X85" s="347"/>
      <c r="Y85" s="347"/>
      <c r="Z85" s="335">
        <v>0</v>
      </c>
      <c r="AA85" s="345"/>
      <c r="AB85" s="346"/>
      <c r="AC85" s="346"/>
      <c r="AD85" s="346"/>
      <c r="AE85" s="347"/>
      <c r="AF85" s="347"/>
      <c r="AG85" s="347"/>
      <c r="AH85" s="335">
        <v>0</v>
      </c>
      <c r="AI85" s="346"/>
      <c r="AJ85" s="346"/>
      <c r="AK85" s="346"/>
      <c r="AL85" s="346"/>
      <c r="AM85" s="347"/>
      <c r="AN85" s="347"/>
      <c r="AO85" s="347"/>
      <c r="AP85" s="335">
        <v>0</v>
      </c>
      <c r="AQ85" s="346"/>
      <c r="AR85" s="346"/>
      <c r="AS85" s="346"/>
      <c r="AT85" s="346"/>
      <c r="AU85" s="347"/>
      <c r="AV85" s="347"/>
      <c r="AW85" s="347"/>
      <c r="AX85" s="335">
        <v>0</v>
      </c>
      <c r="AY85" s="346"/>
      <c r="AZ85" s="346"/>
      <c r="BA85" s="346"/>
      <c r="BB85" s="346"/>
      <c r="BC85" s="347"/>
      <c r="BD85" s="347"/>
      <c r="BE85" s="347"/>
      <c r="BF85" s="335">
        <v>0</v>
      </c>
      <c r="BG85" s="346"/>
      <c r="BH85" s="346"/>
      <c r="BI85" s="346"/>
      <c r="BJ85" s="346"/>
      <c r="BK85" s="347"/>
      <c r="BL85" s="347"/>
      <c r="BM85" s="347"/>
      <c r="BN85" s="335">
        <v>0</v>
      </c>
      <c r="BO85" s="346"/>
      <c r="BP85" s="346"/>
      <c r="BQ85" s="346"/>
      <c r="BR85" s="346"/>
      <c r="BS85" s="347"/>
      <c r="BT85" s="347"/>
      <c r="BU85" s="347"/>
      <c r="BV85" s="335">
        <v>0</v>
      </c>
      <c r="BW85" s="346"/>
      <c r="BX85" s="346"/>
      <c r="BY85" s="346"/>
      <c r="BZ85" s="346"/>
      <c r="CA85" s="347"/>
      <c r="CB85" s="347"/>
      <c r="CC85" s="347"/>
      <c r="CD85" s="335">
        <v>0</v>
      </c>
      <c r="CE85" s="346"/>
      <c r="CF85" s="346"/>
      <c r="CG85" s="346"/>
      <c r="CH85" s="346"/>
      <c r="CI85" s="347"/>
      <c r="CJ85" s="347"/>
      <c r="CK85" s="347"/>
      <c r="CL85" s="335">
        <v>0</v>
      </c>
      <c r="CM85" s="346"/>
      <c r="CN85" s="346"/>
      <c r="CO85" s="346"/>
      <c r="CP85" s="346"/>
      <c r="CQ85" s="347"/>
      <c r="CR85" s="347"/>
      <c r="CS85" s="347"/>
      <c r="CT85" s="335">
        <v>0</v>
      </c>
      <c r="CU85" s="346"/>
      <c r="CV85" s="346"/>
      <c r="CW85" s="346"/>
      <c r="CX85" s="346"/>
      <c r="CY85" s="347"/>
      <c r="CZ85" s="347"/>
      <c r="DA85" s="347"/>
      <c r="DB85" s="335">
        <v>0</v>
      </c>
      <c r="DC85" s="346"/>
      <c r="DD85" s="346"/>
      <c r="DE85" s="346"/>
      <c r="DF85" s="346"/>
      <c r="DG85" s="347"/>
      <c r="DH85" s="347"/>
      <c r="DI85" s="347"/>
      <c r="DJ85" s="335">
        <v>0</v>
      </c>
      <c r="DK85" s="346"/>
      <c r="DL85" s="346"/>
      <c r="DM85" s="346"/>
      <c r="DN85" s="346"/>
      <c r="DO85" s="347"/>
      <c r="DP85" s="347"/>
      <c r="DQ85" s="347"/>
      <c r="DR85" s="335">
        <v>0</v>
      </c>
      <c r="DS85" s="346"/>
      <c r="DT85" s="346"/>
      <c r="DU85" s="346"/>
      <c r="DV85" s="346"/>
      <c r="DW85" s="347"/>
      <c r="DX85" s="347"/>
      <c r="DY85" s="347"/>
      <c r="DZ85" s="335">
        <v>0</v>
      </c>
      <c r="EA85" s="346"/>
      <c r="EB85" s="346"/>
      <c r="EC85" s="346"/>
      <c r="ED85" s="346"/>
      <c r="EE85" s="347"/>
      <c r="EF85" s="347"/>
      <c r="EG85" s="347"/>
      <c r="EH85" s="335">
        <v>0</v>
      </c>
      <c r="EI85" s="346"/>
      <c r="EJ85" s="346"/>
      <c r="EK85" s="346"/>
      <c r="EL85" s="346"/>
      <c r="EM85" s="347"/>
      <c r="EN85" s="347"/>
      <c r="EO85" s="347"/>
      <c r="EP85" s="335">
        <v>0</v>
      </c>
      <c r="EQ85" s="346"/>
      <c r="ER85" s="346"/>
      <c r="ES85" s="346"/>
      <c r="ET85" s="346"/>
      <c r="EU85" s="347"/>
      <c r="EV85" s="347"/>
      <c r="EW85" s="347"/>
      <c r="EX85" s="335">
        <v>0</v>
      </c>
      <c r="EY85" s="346"/>
      <c r="EZ85" s="346"/>
      <c r="FA85" s="346"/>
      <c r="FB85" s="346"/>
      <c r="FC85" s="347"/>
      <c r="FD85" s="347"/>
      <c r="FE85" s="347"/>
      <c r="FF85" s="335">
        <v>0</v>
      </c>
      <c r="FG85" s="346"/>
      <c r="FH85" s="346"/>
      <c r="FI85" s="346"/>
      <c r="FJ85" s="346"/>
      <c r="FK85" s="347"/>
      <c r="FL85" s="347"/>
      <c r="FM85" s="347"/>
      <c r="FN85" s="335">
        <v>0</v>
      </c>
      <c r="FO85" s="336">
        <v>0</v>
      </c>
      <c r="FP85" s="337">
        <v>0</v>
      </c>
      <c r="FQ85" s="338">
        <v>0</v>
      </c>
      <c r="FR85" s="338">
        <v>0</v>
      </c>
      <c r="FS85" s="339">
        <v>0</v>
      </c>
      <c r="FT85" s="338">
        <v>0</v>
      </c>
      <c r="FU85" s="340">
        <v>0</v>
      </c>
      <c r="FV85" s="340">
        <v>0</v>
      </c>
      <c r="FW85" s="340">
        <v>0</v>
      </c>
    </row>
    <row r="86" spans="1:179" x14ac:dyDescent="0.2">
      <c r="A86" s="262"/>
      <c r="B86" s="317" t="s">
        <v>144</v>
      </c>
      <c r="C86" s="349"/>
      <c r="D86" s="349"/>
      <c r="E86" s="342"/>
      <c r="F86" s="343"/>
      <c r="G86" s="344"/>
      <c r="H86" s="323">
        <v>0</v>
      </c>
      <c r="I86" s="324">
        <v>0</v>
      </c>
      <c r="J86" s="325">
        <v>0</v>
      </c>
      <c r="K86" s="326">
        <v>0</v>
      </c>
      <c r="L86" s="327">
        <v>0</v>
      </c>
      <c r="M86" s="327">
        <v>0</v>
      </c>
      <c r="N86" s="328">
        <v>0</v>
      </c>
      <c r="O86" s="329">
        <v>0</v>
      </c>
      <c r="P86" s="330">
        <v>0</v>
      </c>
      <c r="Q86" s="330">
        <v>0</v>
      </c>
      <c r="R86" s="330">
        <v>0</v>
      </c>
      <c r="S86" s="345"/>
      <c r="T86" s="346"/>
      <c r="U86" s="346"/>
      <c r="V86" s="346"/>
      <c r="W86" s="347"/>
      <c r="X86" s="347"/>
      <c r="Y86" s="347"/>
      <c r="Z86" s="335">
        <v>0</v>
      </c>
      <c r="AA86" s="345"/>
      <c r="AB86" s="346"/>
      <c r="AC86" s="346"/>
      <c r="AD86" s="346"/>
      <c r="AE86" s="347"/>
      <c r="AF86" s="347"/>
      <c r="AG86" s="347"/>
      <c r="AH86" s="335">
        <v>0</v>
      </c>
      <c r="AI86" s="346"/>
      <c r="AJ86" s="346"/>
      <c r="AK86" s="346"/>
      <c r="AL86" s="346"/>
      <c r="AM86" s="347"/>
      <c r="AN86" s="347"/>
      <c r="AO86" s="347"/>
      <c r="AP86" s="335">
        <v>0</v>
      </c>
      <c r="AQ86" s="346"/>
      <c r="AR86" s="346"/>
      <c r="AS86" s="346"/>
      <c r="AT86" s="346"/>
      <c r="AU86" s="347"/>
      <c r="AV86" s="347"/>
      <c r="AW86" s="347"/>
      <c r="AX86" s="335">
        <v>0</v>
      </c>
      <c r="AY86" s="346"/>
      <c r="AZ86" s="346"/>
      <c r="BA86" s="346"/>
      <c r="BB86" s="346"/>
      <c r="BC86" s="347"/>
      <c r="BD86" s="347"/>
      <c r="BE86" s="347"/>
      <c r="BF86" s="335">
        <v>0</v>
      </c>
      <c r="BG86" s="346"/>
      <c r="BH86" s="346"/>
      <c r="BI86" s="346"/>
      <c r="BJ86" s="346"/>
      <c r="BK86" s="347"/>
      <c r="BL86" s="347"/>
      <c r="BM86" s="347"/>
      <c r="BN86" s="335">
        <v>0</v>
      </c>
      <c r="BO86" s="346"/>
      <c r="BP86" s="346"/>
      <c r="BQ86" s="346"/>
      <c r="BR86" s="346"/>
      <c r="BS86" s="347"/>
      <c r="BT86" s="347"/>
      <c r="BU86" s="347"/>
      <c r="BV86" s="335">
        <v>0</v>
      </c>
      <c r="BW86" s="346"/>
      <c r="BX86" s="346"/>
      <c r="BY86" s="346"/>
      <c r="BZ86" s="346"/>
      <c r="CA86" s="347"/>
      <c r="CB86" s="347"/>
      <c r="CC86" s="347"/>
      <c r="CD86" s="335">
        <v>0</v>
      </c>
      <c r="CE86" s="346"/>
      <c r="CF86" s="346"/>
      <c r="CG86" s="346"/>
      <c r="CH86" s="346"/>
      <c r="CI86" s="347"/>
      <c r="CJ86" s="347"/>
      <c r="CK86" s="347"/>
      <c r="CL86" s="335">
        <v>0</v>
      </c>
      <c r="CM86" s="346"/>
      <c r="CN86" s="346"/>
      <c r="CO86" s="346"/>
      <c r="CP86" s="346"/>
      <c r="CQ86" s="347"/>
      <c r="CR86" s="347"/>
      <c r="CS86" s="347"/>
      <c r="CT86" s="335">
        <v>0</v>
      </c>
      <c r="CU86" s="346"/>
      <c r="CV86" s="346"/>
      <c r="CW86" s="346"/>
      <c r="CX86" s="346"/>
      <c r="CY86" s="347"/>
      <c r="CZ86" s="347"/>
      <c r="DA86" s="347"/>
      <c r="DB86" s="335">
        <v>0</v>
      </c>
      <c r="DC86" s="346"/>
      <c r="DD86" s="346"/>
      <c r="DE86" s="346"/>
      <c r="DF86" s="346"/>
      <c r="DG86" s="347"/>
      <c r="DH86" s="347"/>
      <c r="DI86" s="347"/>
      <c r="DJ86" s="335">
        <v>0</v>
      </c>
      <c r="DK86" s="346"/>
      <c r="DL86" s="346"/>
      <c r="DM86" s="346"/>
      <c r="DN86" s="346"/>
      <c r="DO86" s="347"/>
      <c r="DP86" s="347"/>
      <c r="DQ86" s="347"/>
      <c r="DR86" s="335">
        <v>0</v>
      </c>
      <c r="DS86" s="346"/>
      <c r="DT86" s="346"/>
      <c r="DU86" s="346"/>
      <c r="DV86" s="346"/>
      <c r="DW86" s="347"/>
      <c r="DX86" s="347"/>
      <c r="DY86" s="347"/>
      <c r="DZ86" s="335">
        <v>0</v>
      </c>
      <c r="EA86" s="346"/>
      <c r="EB86" s="346"/>
      <c r="EC86" s="346"/>
      <c r="ED86" s="346"/>
      <c r="EE86" s="347"/>
      <c r="EF86" s="347"/>
      <c r="EG86" s="347"/>
      <c r="EH86" s="335">
        <v>0</v>
      </c>
      <c r="EI86" s="346"/>
      <c r="EJ86" s="346"/>
      <c r="EK86" s="346"/>
      <c r="EL86" s="346"/>
      <c r="EM86" s="347"/>
      <c r="EN86" s="347"/>
      <c r="EO86" s="347"/>
      <c r="EP86" s="335">
        <v>0</v>
      </c>
      <c r="EQ86" s="346"/>
      <c r="ER86" s="346"/>
      <c r="ES86" s="346"/>
      <c r="ET86" s="346"/>
      <c r="EU86" s="347"/>
      <c r="EV86" s="347"/>
      <c r="EW86" s="347"/>
      <c r="EX86" s="335">
        <v>0</v>
      </c>
      <c r="EY86" s="346"/>
      <c r="EZ86" s="346"/>
      <c r="FA86" s="346"/>
      <c r="FB86" s="346"/>
      <c r="FC86" s="347"/>
      <c r="FD86" s="347"/>
      <c r="FE86" s="347"/>
      <c r="FF86" s="335">
        <v>0</v>
      </c>
      <c r="FG86" s="346"/>
      <c r="FH86" s="346"/>
      <c r="FI86" s="346"/>
      <c r="FJ86" s="346"/>
      <c r="FK86" s="347"/>
      <c r="FL86" s="347"/>
      <c r="FM86" s="347"/>
      <c r="FN86" s="335">
        <v>0</v>
      </c>
      <c r="FO86" s="336">
        <v>0</v>
      </c>
      <c r="FP86" s="337">
        <v>0</v>
      </c>
      <c r="FQ86" s="338">
        <v>0</v>
      </c>
      <c r="FR86" s="338">
        <v>0</v>
      </c>
      <c r="FS86" s="339">
        <v>0</v>
      </c>
      <c r="FT86" s="338">
        <v>0</v>
      </c>
      <c r="FU86" s="340">
        <v>0</v>
      </c>
      <c r="FV86" s="340">
        <v>0</v>
      </c>
      <c r="FW86" s="340">
        <v>0</v>
      </c>
    </row>
    <row r="87" spans="1:179" x14ac:dyDescent="0.2">
      <c r="A87" s="262"/>
      <c r="B87" s="317" t="s">
        <v>144</v>
      </c>
      <c r="C87" s="349"/>
      <c r="D87" s="349"/>
      <c r="E87" s="342"/>
      <c r="F87" s="343"/>
      <c r="G87" s="344"/>
      <c r="H87" s="323">
        <v>0</v>
      </c>
      <c r="I87" s="324">
        <v>0</v>
      </c>
      <c r="J87" s="325">
        <v>0</v>
      </c>
      <c r="K87" s="326">
        <v>0</v>
      </c>
      <c r="L87" s="327">
        <v>0</v>
      </c>
      <c r="M87" s="327">
        <v>0</v>
      </c>
      <c r="N87" s="328">
        <v>0</v>
      </c>
      <c r="O87" s="329">
        <v>0</v>
      </c>
      <c r="P87" s="330">
        <v>0</v>
      </c>
      <c r="Q87" s="330">
        <v>0</v>
      </c>
      <c r="R87" s="330">
        <v>0</v>
      </c>
      <c r="S87" s="345"/>
      <c r="T87" s="346"/>
      <c r="U87" s="346"/>
      <c r="V87" s="346"/>
      <c r="W87" s="347"/>
      <c r="X87" s="347"/>
      <c r="Y87" s="347"/>
      <c r="Z87" s="335">
        <v>0</v>
      </c>
      <c r="AA87" s="345"/>
      <c r="AB87" s="346"/>
      <c r="AC87" s="346"/>
      <c r="AD87" s="346"/>
      <c r="AE87" s="347"/>
      <c r="AF87" s="347"/>
      <c r="AG87" s="347"/>
      <c r="AH87" s="335">
        <v>0</v>
      </c>
      <c r="AI87" s="346"/>
      <c r="AJ87" s="346"/>
      <c r="AK87" s="346"/>
      <c r="AL87" s="346"/>
      <c r="AM87" s="347"/>
      <c r="AN87" s="347"/>
      <c r="AO87" s="347"/>
      <c r="AP87" s="335">
        <v>0</v>
      </c>
      <c r="AQ87" s="346"/>
      <c r="AR87" s="346"/>
      <c r="AS87" s="346"/>
      <c r="AT87" s="346"/>
      <c r="AU87" s="347"/>
      <c r="AV87" s="347"/>
      <c r="AW87" s="347"/>
      <c r="AX87" s="335">
        <v>0</v>
      </c>
      <c r="AY87" s="346"/>
      <c r="AZ87" s="346"/>
      <c r="BA87" s="346"/>
      <c r="BB87" s="346"/>
      <c r="BC87" s="347"/>
      <c r="BD87" s="347"/>
      <c r="BE87" s="347"/>
      <c r="BF87" s="335">
        <v>0</v>
      </c>
      <c r="BG87" s="346"/>
      <c r="BH87" s="346"/>
      <c r="BI87" s="346"/>
      <c r="BJ87" s="346"/>
      <c r="BK87" s="347"/>
      <c r="BL87" s="347"/>
      <c r="BM87" s="347"/>
      <c r="BN87" s="335">
        <v>0</v>
      </c>
      <c r="BO87" s="346"/>
      <c r="BP87" s="346"/>
      <c r="BQ87" s="346"/>
      <c r="BR87" s="346"/>
      <c r="BS87" s="347"/>
      <c r="BT87" s="347"/>
      <c r="BU87" s="347"/>
      <c r="BV87" s="335">
        <v>0</v>
      </c>
      <c r="BW87" s="346"/>
      <c r="BX87" s="346"/>
      <c r="BY87" s="346"/>
      <c r="BZ87" s="346"/>
      <c r="CA87" s="347"/>
      <c r="CB87" s="347"/>
      <c r="CC87" s="347"/>
      <c r="CD87" s="335">
        <v>0</v>
      </c>
      <c r="CE87" s="346"/>
      <c r="CF87" s="346"/>
      <c r="CG87" s="346"/>
      <c r="CH87" s="346"/>
      <c r="CI87" s="347"/>
      <c r="CJ87" s="347"/>
      <c r="CK87" s="347"/>
      <c r="CL87" s="335">
        <v>0</v>
      </c>
      <c r="CM87" s="346"/>
      <c r="CN87" s="346"/>
      <c r="CO87" s="346"/>
      <c r="CP87" s="346"/>
      <c r="CQ87" s="347"/>
      <c r="CR87" s="347"/>
      <c r="CS87" s="347"/>
      <c r="CT87" s="335">
        <v>0</v>
      </c>
      <c r="CU87" s="346"/>
      <c r="CV87" s="346"/>
      <c r="CW87" s="346"/>
      <c r="CX87" s="346"/>
      <c r="CY87" s="347"/>
      <c r="CZ87" s="347"/>
      <c r="DA87" s="347"/>
      <c r="DB87" s="335">
        <v>0</v>
      </c>
      <c r="DC87" s="346"/>
      <c r="DD87" s="346"/>
      <c r="DE87" s="346"/>
      <c r="DF87" s="346"/>
      <c r="DG87" s="347"/>
      <c r="DH87" s="347"/>
      <c r="DI87" s="347"/>
      <c r="DJ87" s="335">
        <v>0</v>
      </c>
      <c r="DK87" s="346"/>
      <c r="DL87" s="346"/>
      <c r="DM87" s="346"/>
      <c r="DN87" s="346"/>
      <c r="DO87" s="347"/>
      <c r="DP87" s="347"/>
      <c r="DQ87" s="347"/>
      <c r="DR87" s="335">
        <v>0</v>
      </c>
      <c r="DS87" s="346"/>
      <c r="DT87" s="346"/>
      <c r="DU87" s="346"/>
      <c r="DV87" s="346"/>
      <c r="DW87" s="347"/>
      <c r="DX87" s="347"/>
      <c r="DY87" s="347"/>
      <c r="DZ87" s="335">
        <v>0</v>
      </c>
      <c r="EA87" s="346"/>
      <c r="EB87" s="346"/>
      <c r="EC87" s="346"/>
      <c r="ED87" s="346"/>
      <c r="EE87" s="347"/>
      <c r="EF87" s="347"/>
      <c r="EG87" s="347"/>
      <c r="EH87" s="335">
        <v>0</v>
      </c>
      <c r="EI87" s="346"/>
      <c r="EJ87" s="346"/>
      <c r="EK87" s="346"/>
      <c r="EL87" s="346"/>
      <c r="EM87" s="347"/>
      <c r="EN87" s="347"/>
      <c r="EO87" s="347"/>
      <c r="EP87" s="335">
        <v>0</v>
      </c>
      <c r="EQ87" s="346"/>
      <c r="ER87" s="346"/>
      <c r="ES87" s="346"/>
      <c r="ET87" s="346"/>
      <c r="EU87" s="347"/>
      <c r="EV87" s="347"/>
      <c r="EW87" s="347"/>
      <c r="EX87" s="335">
        <v>0</v>
      </c>
      <c r="EY87" s="346"/>
      <c r="EZ87" s="346"/>
      <c r="FA87" s="346"/>
      <c r="FB87" s="346"/>
      <c r="FC87" s="347"/>
      <c r="FD87" s="347"/>
      <c r="FE87" s="347"/>
      <c r="FF87" s="335">
        <v>0</v>
      </c>
      <c r="FG87" s="346"/>
      <c r="FH87" s="346"/>
      <c r="FI87" s="346"/>
      <c r="FJ87" s="346"/>
      <c r="FK87" s="347"/>
      <c r="FL87" s="347"/>
      <c r="FM87" s="347"/>
      <c r="FN87" s="335">
        <v>0</v>
      </c>
      <c r="FO87" s="336">
        <v>0</v>
      </c>
      <c r="FP87" s="337">
        <v>0</v>
      </c>
      <c r="FQ87" s="338">
        <v>0</v>
      </c>
      <c r="FR87" s="338">
        <v>0</v>
      </c>
      <c r="FS87" s="339">
        <v>0</v>
      </c>
      <c r="FT87" s="338">
        <v>0</v>
      </c>
      <c r="FU87" s="340">
        <v>0</v>
      </c>
      <c r="FV87" s="340">
        <v>0</v>
      </c>
      <c r="FW87" s="340">
        <v>0</v>
      </c>
    </row>
    <row r="88" spans="1:179" x14ac:dyDescent="0.2">
      <c r="A88" s="262"/>
      <c r="B88" s="317" t="s">
        <v>144</v>
      </c>
      <c r="C88" s="349"/>
      <c r="D88" s="349"/>
      <c r="E88" s="342"/>
      <c r="F88" s="343"/>
      <c r="G88" s="344"/>
      <c r="H88" s="323">
        <v>0</v>
      </c>
      <c r="I88" s="324">
        <v>0</v>
      </c>
      <c r="J88" s="325">
        <v>0</v>
      </c>
      <c r="K88" s="326">
        <v>0</v>
      </c>
      <c r="L88" s="327">
        <v>0</v>
      </c>
      <c r="M88" s="327">
        <v>0</v>
      </c>
      <c r="N88" s="328">
        <v>0</v>
      </c>
      <c r="O88" s="329">
        <v>0</v>
      </c>
      <c r="P88" s="330">
        <v>0</v>
      </c>
      <c r="Q88" s="330">
        <v>0</v>
      </c>
      <c r="R88" s="330">
        <v>0</v>
      </c>
      <c r="S88" s="345"/>
      <c r="T88" s="346"/>
      <c r="U88" s="346"/>
      <c r="V88" s="346"/>
      <c r="W88" s="347"/>
      <c r="X88" s="347"/>
      <c r="Y88" s="347"/>
      <c r="Z88" s="335">
        <v>0</v>
      </c>
      <c r="AA88" s="345"/>
      <c r="AB88" s="346"/>
      <c r="AC88" s="346"/>
      <c r="AD88" s="346"/>
      <c r="AE88" s="347"/>
      <c r="AF88" s="347"/>
      <c r="AG88" s="347"/>
      <c r="AH88" s="335">
        <v>0</v>
      </c>
      <c r="AI88" s="346"/>
      <c r="AJ88" s="346"/>
      <c r="AK88" s="346"/>
      <c r="AL88" s="346"/>
      <c r="AM88" s="347"/>
      <c r="AN88" s="347"/>
      <c r="AO88" s="347"/>
      <c r="AP88" s="335">
        <v>0</v>
      </c>
      <c r="AQ88" s="346"/>
      <c r="AR88" s="346"/>
      <c r="AS88" s="346"/>
      <c r="AT88" s="346"/>
      <c r="AU88" s="347"/>
      <c r="AV88" s="347"/>
      <c r="AW88" s="347"/>
      <c r="AX88" s="335">
        <v>0</v>
      </c>
      <c r="AY88" s="346"/>
      <c r="AZ88" s="346"/>
      <c r="BA88" s="346"/>
      <c r="BB88" s="346"/>
      <c r="BC88" s="347"/>
      <c r="BD88" s="347"/>
      <c r="BE88" s="347"/>
      <c r="BF88" s="335">
        <v>0</v>
      </c>
      <c r="BG88" s="346"/>
      <c r="BH88" s="346"/>
      <c r="BI88" s="346"/>
      <c r="BJ88" s="346"/>
      <c r="BK88" s="347"/>
      <c r="BL88" s="347"/>
      <c r="BM88" s="347"/>
      <c r="BN88" s="335">
        <v>0</v>
      </c>
      <c r="BO88" s="346"/>
      <c r="BP88" s="346"/>
      <c r="BQ88" s="346"/>
      <c r="BR88" s="346"/>
      <c r="BS88" s="347"/>
      <c r="BT88" s="347"/>
      <c r="BU88" s="347"/>
      <c r="BV88" s="335">
        <v>0</v>
      </c>
      <c r="BW88" s="346"/>
      <c r="BX88" s="346"/>
      <c r="BY88" s="346"/>
      <c r="BZ88" s="346"/>
      <c r="CA88" s="347"/>
      <c r="CB88" s="347"/>
      <c r="CC88" s="347"/>
      <c r="CD88" s="335">
        <v>0</v>
      </c>
      <c r="CE88" s="346"/>
      <c r="CF88" s="346"/>
      <c r="CG88" s="346"/>
      <c r="CH88" s="346"/>
      <c r="CI88" s="347"/>
      <c r="CJ88" s="347"/>
      <c r="CK88" s="347"/>
      <c r="CL88" s="335">
        <v>0</v>
      </c>
      <c r="CM88" s="346"/>
      <c r="CN88" s="346"/>
      <c r="CO88" s="346"/>
      <c r="CP88" s="346"/>
      <c r="CQ88" s="347"/>
      <c r="CR88" s="347"/>
      <c r="CS88" s="347"/>
      <c r="CT88" s="335">
        <v>0</v>
      </c>
      <c r="CU88" s="346"/>
      <c r="CV88" s="346"/>
      <c r="CW88" s="346"/>
      <c r="CX88" s="346"/>
      <c r="CY88" s="347"/>
      <c r="CZ88" s="347"/>
      <c r="DA88" s="347"/>
      <c r="DB88" s="335">
        <v>0</v>
      </c>
      <c r="DC88" s="346"/>
      <c r="DD88" s="346"/>
      <c r="DE88" s="346"/>
      <c r="DF88" s="346"/>
      <c r="DG88" s="347"/>
      <c r="DH88" s="347"/>
      <c r="DI88" s="347"/>
      <c r="DJ88" s="335">
        <v>0</v>
      </c>
      <c r="DK88" s="346"/>
      <c r="DL88" s="346"/>
      <c r="DM88" s="346"/>
      <c r="DN88" s="346"/>
      <c r="DO88" s="347"/>
      <c r="DP88" s="347"/>
      <c r="DQ88" s="347"/>
      <c r="DR88" s="335">
        <v>0</v>
      </c>
      <c r="DS88" s="346"/>
      <c r="DT88" s="346"/>
      <c r="DU88" s="346"/>
      <c r="DV88" s="346"/>
      <c r="DW88" s="347"/>
      <c r="DX88" s="347"/>
      <c r="DY88" s="347"/>
      <c r="DZ88" s="335">
        <v>0</v>
      </c>
      <c r="EA88" s="346"/>
      <c r="EB88" s="346"/>
      <c r="EC88" s="346"/>
      <c r="ED88" s="346"/>
      <c r="EE88" s="347"/>
      <c r="EF88" s="347"/>
      <c r="EG88" s="347"/>
      <c r="EH88" s="335">
        <v>0</v>
      </c>
      <c r="EI88" s="346"/>
      <c r="EJ88" s="346"/>
      <c r="EK88" s="346"/>
      <c r="EL88" s="346"/>
      <c r="EM88" s="347"/>
      <c r="EN88" s="347"/>
      <c r="EO88" s="347"/>
      <c r="EP88" s="335">
        <v>0</v>
      </c>
      <c r="EQ88" s="346"/>
      <c r="ER88" s="346"/>
      <c r="ES88" s="346"/>
      <c r="ET88" s="346"/>
      <c r="EU88" s="347"/>
      <c r="EV88" s="347"/>
      <c r="EW88" s="347"/>
      <c r="EX88" s="335">
        <v>0</v>
      </c>
      <c r="EY88" s="346"/>
      <c r="EZ88" s="346"/>
      <c r="FA88" s="346"/>
      <c r="FB88" s="346"/>
      <c r="FC88" s="347"/>
      <c r="FD88" s="347"/>
      <c r="FE88" s="347"/>
      <c r="FF88" s="335">
        <v>0</v>
      </c>
      <c r="FG88" s="346"/>
      <c r="FH88" s="346"/>
      <c r="FI88" s="346"/>
      <c r="FJ88" s="346"/>
      <c r="FK88" s="347"/>
      <c r="FL88" s="347"/>
      <c r="FM88" s="347"/>
      <c r="FN88" s="335">
        <v>0</v>
      </c>
      <c r="FO88" s="336">
        <v>0</v>
      </c>
      <c r="FP88" s="337">
        <v>0</v>
      </c>
      <c r="FQ88" s="338">
        <v>0</v>
      </c>
      <c r="FR88" s="338">
        <v>0</v>
      </c>
      <c r="FS88" s="339">
        <v>0</v>
      </c>
      <c r="FT88" s="338">
        <v>0</v>
      </c>
      <c r="FU88" s="340">
        <v>0</v>
      </c>
      <c r="FV88" s="340">
        <v>0</v>
      </c>
      <c r="FW88" s="340">
        <v>0</v>
      </c>
    </row>
    <row r="89" spans="1:179" x14ac:dyDescent="0.2">
      <c r="A89" s="262"/>
      <c r="B89" s="317" t="s">
        <v>144</v>
      </c>
      <c r="C89" s="349"/>
      <c r="D89" s="349"/>
      <c r="E89" s="342"/>
      <c r="F89" s="343"/>
      <c r="G89" s="344"/>
      <c r="H89" s="323">
        <v>0</v>
      </c>
      <c r="I89" s="324">
        <v>0</v>
      </c>
      <c r="J89" s="325">
        <v>0</v>
      </c>
      <c r="K89" s="326">
        <v>0</v>
      </c>
      <c r="L89" s="327">
        <v>0</v>
      </c>
      <c r="M89" s="327">
        <v>0</v>
      </c>
      <c r="N89" s="328">
        <v>0</v>
      </c>
      <c r="O89" s="329">
        <v>0</v>
      </c>
      <c r="P89" s="330">
        <v>0</v>
      </c>
      <c r="Q89" s="330">
        <v>0</v>
      </c>
      <c r="R89" s="330">
        <v>0</v>
      </c>
      <c r="S89" s="345"/>
      <c r="T89" s="346"/>
      <c r="U89" s="346"/>
      <c r="V89" s="346"/>
      <c r="W89" s="347"/>
      <c r="X89" s="347"/>
      <c r="Y89" s="347"/>
      <c r="Z89" s="335">
        <v>0</v>
      </c>
      <c r="AA89" s="345"/>
      <c r="AB89" s="346"/>
      <c r="AC89" s="346"/>
      <c r="AD89" s="346"/>
      <c r="AE89" s="347"/>
      <c r="AF89" s="347"/>
      <c r="AG89" s="347"/>
      <c r="AH89" s="335">
        <v>0</v>
      </c>
      <c r="AI89" s="346"/>
      <c r="AJ89" s="346"/>
      <c r="AK89" s="346"/>
      <c r="AL89" s="346"/>
      <c r="AM89" s="347"/>
      <c r="AN89" s="347"/>
      <c r="AO89" s="347"/>
      <c r="AP89" s="335">
        <v>0</v>
      </c>
      <c r="AQ89" s="346"/>
      <c r="AR89" s="346"/>
      <c r="AS89" s="346"/>
      <c r="AT89" s="346"/>
      <c r="AU89" s="347"/>
      <c r="AV89" s="347"/>
      <c r="AW89" s="347"/>
      <c r="AX89" s="335">
        <v>0</v>
      </c>
      <c r="AY89" s="346"/>
      <c r="AZ89" s="346"/>
      <c r="BA89" s="346"/>
      <c r="BB89" s="346"/>
      <c r="BC89" s="347"/>
      <c r="BD89" s="347"/>
      <c r="BE89" s="347"/>
      <c r="BF89" s="335">
        <v>0</v>
      </c>
      <c r="BG89" s="346"/>
      <c r="BH89" s="346"/>
      <c r="BI89" s="346"/>
      <c r="BJ89" s="346"/>
      <c r="BK89" s="347"/>
      <c r="BL89" s="347"/>
      <c r="BM89" s="347"/>
      <c r="BN89" s="335">
        <v>0</v>
      </c>
      <c r="BO89" s="346"/>
      <c r="BP89" s="346"/>
      <c r="BQ89" s="346"/>
      <c r="BR89" s="346"/>
      <c r="BS89" s="347"/>
      <c r="BT89" s="347"/>
      <c r="BU89" s="347"/>
      <c r="BV89" s="335">
        <v>0</v>
      </c>
      <c r="BW89" s="346"/>
      <c r="BX89" s="346"/>
      <c r="BY89" s="346"/>
      <c r="BZ89" s="346"/>
      <c r="CA89" s="347"/>
      <c r="CB89" s="347"/>
      <c r="CC89" s="347"/>
      <c r="CD89" s="335">
        <v>0</v>
      </c>
      <c r="CE89" s="346"/>
      <c r="CF89" s="346"/>
      <c r="CG89" s="346"/>
      <c r="CH89" s="346"/>
      <c r="CI89" s="347"/>
      <c r="CJ89" s="347"/>
      <c r="CK89" s="347"/>
      <c r="CL89" s="335">
        <v>0</v>
      </c>
      <c r="CM89" s="346"/>
      <c r="CN89" s="346"/>
      <c r="CO89" s="346"/>
      <c r="CP89" s="346"/>
      <c r="CQ89" s="347"/>
      <c r="CR89" s="347"/>
      <c r="CS89" s="347"/>
      <c r="CT89" s="335">
        <v>0</v>
      </c>
      <c r="CU89" s="346"/>
      <c r="CV89" s="346"/>
      <c r="CW89" s="346"/>
      <c r="CX89" s="346"/>
      <c r="CY89" s="347"/>
      <c r="CZ89" s="347"/>
      <c r="DA89" s="347"/>
      <c r="DB89" s="335">
        <v>0</v>
      </c>
      <c r="DC89" s="346"/>
      <c r="DD89" s="346"/>
      <c r="DE89" s="346"/>
      <c r="DF89" s="346"/>
      <c r="DG89" s="347"/>
      <c r="DH89" s="347"/>
      <c r="DI89" s="347"/>
      <c r="DJ89" s="335">
        <v>0</v>
      </c>
      <c r="DK89" s="346"/>
      <c r="DL89" s="346"/>
      <c r="DM89" s="346"/>
      <c r="DN89" s="346"/>
      <c r="DO89" s="347"/>
      <c r="DP89" s="347"/>
      <c r="DQ89" s="347"/>
      <c r="DR89" s="335">
        <v>0</v>
      </c>
      <c r="DS89" s="346"/>
      <c r="DT89" s="346"/>
      <c r="DU89" s="346"/>
      <c r="DV89" s="346"/>
      <c r="DW89" s="347"/>
      <c r="DX89" s="347"/>
      <c r="DY89" s="347"/>
      <c r="DZ89" s="335">
        <v>0</v>
      </c>
      <c r="EA89" s="346"/>
      <c r="EB89" s="346"/>
      <c r="EC89" s="346"/>
      <c r="ED89" s="346"/>
      <c r="EE89" s="347"/>
      <c r="EF89" s="347"/>
      <c r="EG89" s="347"/>
      <c r="EH89" s="335">
        <v>0</v>
      </c>
      <c r="EI89" s="346"/>
      <c r="EJ89" s="346"/>
      <c r="EK89" s="346"/>
      <c r="EL89" s="346"/>
      <c r="EM89" s="347"/>
      <c r="EN89" s="347"/>
      <c r="EO89" s="347"/>
      <c r="EP89" s="335">
        <v>0</v>
      </c>
      <c r="EQ89" s="346"/>
      <c r="ER89" s="346"/>
      <c r="ES89" s="346"/>
      <c r="ET89" s="346"/>
      <c r="EU89" s="347"/>
      <c r="EV89" s="347"/>
      <c r="EW89" s="347"/>
      <c r="EX89" s="335">
        <v>0</v>
      </c>
      <c r="EY89" s="346"/>
      <c r="EZ89" s="346"/>
      <c r="FA89" s="346"/>
      <c r="FB89" s="346"/>
      <c r="FC89" s="347"/>
      <c r="FD89" s="347"/>
      <c r="FE89" s="347"/>
      <c r="FF89" s="335">
        <v>0</v>
      </c>
      <c r="FG89" s="346"/>
      <c r="FH89" s="346"/>
      <c r="FI89" s="346"/>
      <c r="FJ89" s="346"/>
      <c r="FK89" s="347"/>
      <c r="FL89" s="347"/>
      <c r="FM89" s="347"/>
      <c r="FN89" s="335">
        <v>0</v>
      </c>
      <c r="FO89" s="336">
        <v>0</v>
      </c>
      <c r="FP89" s="337">
        <v>0</v>
      </c>
      <c r="FQ89" s="338">
        <v>0</v>
      </c>
      <c r="FR89" s="338">
        <v>0</v>
      </c>
      <c r="FS89" s="339">
        <v>0</v>
      </c>
      <c r="FT89" s="338">
        <v>0</v>
      </c>
      <c r="FU89" s="340">
        <v>0</v>
      </c>
      <c r="FV89" s="340">
        <v>0</v>
      </c>
      <c r="FW89" s="340">
        <v>0</v>
      </c>
    </row>
    <row r="90" spans="1:179" x14ac:dyDescent="0.2">
      <c r="A90" s="262"/>
      <c r="B90" s="317" t="s">
        <v>144</v>
      </c>
      <c r="C90" s="349"/>
      <c r="D90" s="349"/>
      <c r="E90" s="342"/>
      <c r="F90" s="343"/>
      <c r="G90" s="344"/>
      <c r="H90" s="323">
        <v>0</v>
      </c>
      <c r="I90" s="324">
        <v>0</v>
      </c>
      <c r="J90" s="325">
        <v>0</v>
      </c>
      <c r="K90" s="326">
        <v>0</v>
      </c>
      <c r="L90" s="327">
        <v>0</v>
      </c>
      <c r="M90" s="327">
        <v>0</v>
      </c>
      <c r="N90" s="328">
        <v>0</v>
      </c>
      <c r="O90" s="329">
        <v>0</v>
      </c>
      <c r="P90" s="330">
        <v>0</v>
      </c>
      <c r="Q90" s="330">
        <v>0</v>
      </c>
      <c r="R90" s="330">
        <v>0</v>
      </c>
      <c r="S90" s="345"/>
      <c r="T90" s="346"/>
      <c r="U90" s="346"/>
      <c r="V90" s="346"/>
      <c r="W90" s="347"/>
      <c r="X90" s="347"/>
      <c r="Y90" s="347"/>
      <c r="Z90" s="335">
        <v>0</v>
      </c>
      <c r="AA90" s="345"/>
      <c r="AB90" s="346"/>
      <c r="AC90" s="346"/>
      <c r="AD90" s="346"/>
      <c r="AE90" s="347"/>
      <c r="AF90" s="347"/>
      <c r="AG90" s="347"/>
      <c r="AH90" s="335">
        <v>0</v>
      </c>
      <c r="AI90" s="346"/>
      <c r="AJ90" s="346"/>
      <c r="AK90" s="346"/>
      <c r="AL90" s="346"/>
      <c r="AM90" s="347"/>
      <c r="AN90" s="347"/>
      <c r="AO90" s="347"/>
      <c r="AP90" s="335">
        <v>0</v>
      </c>
      <c r="AQ90" s="346"/>
      <c r="AR90" s="346"/>
      <c r="AS90" s="346"/>
      <c r="AT90" s="346"/>
      <c r="AU90" s="347"/>
      <c r="AV90" s="347"/>
      <c r="AW90" s="347"/>
      <c r="AX90" s="335">
        <v>0</v>
      </c>
      <c r="AY90" s="346"/>
      <c r="AZ90" s="346"/>
      <c r="BA90" s="346"/>
      <c r="BB90" s="346"/>
      <c r="BC90" s="347"/>
      <c r="BD90" s="347"/>
      <c r="BE90" s="347"/>
      <c r="BF90" s="335">
        <v>0</v>
      </c>
      <c r="BG90" s="346"/>
      <c r="BH90" s="346"/>
      <c r="BI90" s="346"/>
      <c r="BJ90" s="346"/>
      <c r="BK90" s="347"/>
      <c r="BL90" s="347"/>
      <c r="BM90" s="347"/>
      <c r="BN90" s="335">
        <v>0</v>
      </c>
      <c r="BO90" s="346"/>
      <c r="BP90" s="346"/>
      <c r="BQ90" s="346"/>
      <c r="BR90" s="346"/>
      <c r="BS90" s="347"/>
      <c r="BT90" s="347"/>
      <c r="BU90" s="347"/>
      <c r="BV90" s="335">
        <v>0</v>
      </c>
      <c r="BW90" s="346"/>
      <c r="BX90" s="346"/>
      <c r="BY90" s="346"/>
      <c r="BZ90" s="346"/>
      <c r="CA90" s="347"/>
      <c r="CB90" s="347"/>
      <c r="CC90" s="347"/>
      <c r="CD90" s="335">
        <v>0</v>
      </c>
      <c r="CE90" s="346"/>
      <c r="CF90" s="346"/>
      <c r="CG90" s="346"/>
      <c r="CH90" s="346"/>
      <c r="CI90" s="347"/>
      <c r="CJ90" s="347"/>
      <c r="CK90" s="347"/>
      <c r="CL90" s="335">
        <v>0</v>
      </c>
      <c r="CM90" s="346"/>
      <c r="CN90" s="346"/>
      <c r="CO90" s="346"/>
      <c r="CP90" s="346"/>
      <c r="CQ90" s="347"/>
      <c r="CR90" s="347"/>
      <c r="CS90" s="347"/>
      <c r="CT90" s="335">
        <v>0</v>
      </c>
      <c r="CU90" s="346"/>
      <c r="CV90" s="346"/>
      <c r="CW90" s="346"/>
      <c r="CX90" s="346"/>
      <c r="CY90" s="347"/>
      <c r="CZ90" s="347"/>
      <c r="DA90" s="347"/>
      <c r="DB90" s="335">
        <v>0</v>
      </c>
      <c r="DC90" s="346"/>
      <c r="DD90" s="346"/>
      <c r="DE90" s="346"/>
      <c r="DF90" s="346"/>
      <c r="DG90" s="347"/>
      <c r="DH90" s="347"/>
      <c r="DI90" s="347"/>
      <c r="DJ90" s="335">
        <v>0</v>
      </c>
      <c r="DK90" s="346"/>
      <c r="DL90" s="346"/>
      <c r="DM90" s="346"/>
      <c r="DN90" s="346"/>
      <c r="DO90" s="347"/>
      <c r="DP90" s="347"/>
      <c r="DQ90" s="347"/>
      <c r="DR90" s="335">
        <v>0</v>
      </c>
      <c r="DS90" s="346"/>
      <c r="DT90" s="346"/>
      <c r="DU90" s="346"/>
      <c r="DV90" s="346"/>
      <c r="DW90" s="347"/>
      <c r="DX90" s="347"/>
      <c r="DY90" s="347"/>
      <c r="DZ90" s="335">
        <v>0</v>
      </c>
      <c r="EA90" s="346"/>
      <c r="EB90" s="346"/>
      <c r="EC90" s="346"/>
      <c r="ED90" s="346"/>
      <c r="EE90" s="347"/>
      <c r="EF90" s="347"/>
      <c r="EG90" s="347"/>
      <c r="EH90" s="335">
        <v>0</v>
      </c>
      <c r="EI90" s="346"/>
      <c r="EJ90" s="346"/>
      <c r="EK90" s="346"/>
      <c r="EL90" s="346"/>
      <c r="EM90" s="347"/>
      <c r="EN90" s="347"/>
      <c r="EO90" s="347"/>
      <c r="EP90" s="335">
        <v>0</v>
      </c>
      <c r="EQ90" s="346"/>
      <c r="ER90" s="346"/>
      <c r="ES90" s="346"/>
      <c r="ET90" s="346"/>
      <c r="EU90" s="347"/>
      <c r="EV90" s="347"/>
      <c r="EW90" s="347"/>
      <c r="EX90" s="335">
        <v>0</v>
      </c>
      <c r="EY90" s="346"/>
      <c r="EZ90" s="346"/>
      <c r="FA90" s="346"/>
      <c r="FB90" s="346"/>
      <c r="FC90" s="347"/>
      <c r="FD90" s="347"/>
      <c r="FE90" s="347"/>
      <c r="FF90" s="335">
        <v>0</v>
      </c>
      <c r="FG90" s="346"/>
      <c r="FH90" s="346"/>
      <c r="FI90" s="346"/>
      <c r="FJ90" s="346"/>
      <c r="FK90" s="347"/>
      <c r="FL90" s="347"/>
      <c r="FM90" s="347"/>
      <c r="FN90" s="335">
        <v>0</v>
      </c>
      <c r="FO90" s="336">
        <v>0</v>
      </c>
      <c r="FP90" s="337">
        <v>0</v>
      </c>
      <c r="FQ90" s="338">
        <v>0</v>
      </c>
      <c r="FR90" s="338">
        <v>0</v>
      </c>
      <c r="FS90" s="339">
        <v>0</v>
      </c>
      <c r="FT90" s="338">
        <v>0</v>
      </c>
      <c r="FU90" s="340">
        <v>0</v>
      </c>
      <c r="FV90" s="340">
        <v>0</v>
      </c>
      <c r="FW90" s="340">
        <v>0</v>
      </c>
    </row>
    <row r="91" spans="1:179" x14ac:dyDescent="0.2">
      <c r="A91" s="262"/>
      <c r="B91" s="317" t="s">
        <v>144</v>
      </c>
      <c r="C91" s="349"/>
      <c r="D91" s="349"/>
      <c r="E91" s="342"/>
      <c r="F91" s="343"/>
      <c r="G91" s="344"/>
      <c r="H91" s="323">
        <v>0</v>
      </c>
      <c r="I91" s="324">
        <v>0</v>
      </c>
      <c r="J91" s="325">
        <v>0</v>
      </c>
      <c r="K91" s="326">
        <v>0</v>
      </c>
      <c r="L91" s="327">
        <v>0</v>
      </c>
      <c r="M91" s="327">
        <v>0</v>
      </c>
      <c r="N91" s="328">
        <v>0</v>
      </c>
      <c r="O91" s="329">
        <v>0</v>
      </c>
      <c r="P91" s="330">
        <v>0</v>
      </c>
      <c r="Q91" s="330">
        <v>0</v>
      </c>
      <c r="R91" s="330">
        <v>0</v>
      </c>
      <c r="S91" s="345"/>
      <c r="T91" s="346"/>
      <c r="U91" s="346"/>
      <c r="V91" s="346"/>
      <c r="W91" s="347"/>
      <c r="X91" s="347"/>
      <c r="Y91" s="347"/>
      <c r="Z91" s="335">
        <v>0</v>
      </c>
      <c r="AA91" s="345"/>
      <c r="AB91" s="346"/>
      <c r="AC91" s="346"/>
      <c r="AD91" s="346"/>
      <c r="AE91" s="347"/>
      <c r="AF91" s="347"/>
      <c r="AG91" s="347"/>
      <c r="AH91" s="335">
        <v>0</v>
      </c>
      <c r="AI91" s="346"/>
      <c r="AJ91" s="346"/>
      <c r="AK91" s="346"/>
      <c r="AL91" s="346"/>
      <c r="AM91" s="347"/>
      <c r="AN91" s="347"/>
      <c r="AO91" s="347"/>
      <c r="AP91" s="335">
        <v>0</v>
      </c>
      <c r="AQ91" s="346"/>
      <c r="AR91" s="346"/>
      <c r="AS91" s="346"/>
      <c r="AT91" s="346"/>
      <c r="AU91" s="347"/>
      <c r="AV91" s="347"/>
      <c r="AW91" s="347"/>
      <c r="AX91" s="335">
        <v>0</v>
      </c>
      <c r="AY91" s="346"/>
      <c r="AZ91" s="346"/>
      <c r="BA91" s="346"/>
      <c r="BB91" s="346"/>
      <c r="BC91" s="347"/>
      <c r="BD91" s="347"/>
      <c r="BE91" s="347"/>
      <c r="BF91" s="335">
        <v>0</v>
      </c>
      <c r="BG91" s="346"/>
      <c r="BH91" s="346"/>
      <c r="BI91" s="346"/>
      <c r="BJ91" s="346"/>
      <c r="BK91" s="347"/>
      <c r="BL91" s="347"/>
      <c r="BM91" s="347"/>
      <c r="BN91" s="335">
        <v>0</v>
      </c>
      <c r="BO91" s="346"/>
      <c r="BP91" s="346"/>
      <c r="BQ91" s="346"/>
      <c r="BR91" s="346"/>
      <c r="BS91" s="347"/>
      <c r="BT91" s="347"/>
      <c r="BU91" s="347"/>
      <c r="BV91" s="335">
        <v>0</v>
      </c>
      <c r="BW91" s="346"/>
      <c r="BX91" s="346"/>
      <c r="BY91" s="346"/>
      <c r="BZ91" s="346"/>
      <c r="CA91" s="347"/>
      <c r="CB91" s="347"/>
      <c r="CC91" s="347"/>
      <c r="CD91" s="335">
        <v>0</v>
      </c>
      <c r="CE91" s="346"/>
      <c r="CF91" s="346"/>
      <c r="CG91" s="346"/>
      <c r="CH91" s="346"/>
      <c r="CI91" s="347"/>
      <c r="CJ91" s="347"/>
      <c r="CK91" s="347"/>
      <c r="CL91" s="335">
        <v>0</v>
      </c>
      <c r="CM91" s="346"/>
      <c r="CN91" s="346"/>
      <c r="CO91" s="346"/>
      <c r="CP91" s="346"/>
      <c r="CQ91" s="347"/>
      <c r="CR91" s="347"/>
      <c r="CS91" s="347"/>
      <c r="CT91" s="335">
        <v>0</v>
      </c>
      <c r="CU91" s="346"/>
      <c r="CV91" s="346"/>
      <c r="CW91" s="346"/>
      <c r="CX91" s="346"/>
      <c r="CY91" s="347"/>
      <c r="CZ91" s="347"/>
      <c r="DA91" s="347"/>
      <c r="DB91" s="335">
        <v>0</v>
      </c>
      <c r="DC91" s="346"/>
      <c r="DD91" s="346"/>
      <c r="DE91" s="346"/>
      <c r="DF91" s="346"/>
      <c r="DG91" s="347"/>
      <c r="DH91" s="347"/>
      <c r="DI91" s="347"/>
      <c r="DJ91" s="335">
        <v>0</v>
      </c>
      <c r="DK91" s="346"/>
      <c r="DL91" s="346"/>
      <c r="DM91" s="346"/>
      <c r="DN91" s="346"/>
      <c r="DO91" s="347"/>
      <c r="DP91" s="347"/>
      <c r="DQ91" s="347"/>
      <c r="DR91" s="335">
        <v>0</v>
      </c>
      <c r="DS91" s="346"/>
      <c r="DT91" s="346"/>
      <c r="DU91" s="346"/>
      <c r="DV91" s="346"/>
      <c r="DW91" s="347"/>
      <c r="DX91" s="347"/>
      <c r="DY91" s="347"/>
      <c r="DZ91" s="335">
        <v>0</v>
      </c>
      <c r="EA91" s="346"/>
      <c r="EB91" s="346"/>
      <c r="EC91" s="346"/>
      <c r="ED91" s="346"/>
      <c r="EE91" s="347"/>
      <c r="EF91" s="347"/>
      <c r="EG91" s="347"/>
      <c r="EH91" s="335">
        <v>0</v>
      </c>
      <c r="EI91" s="346"/>
      <c r="EJ91" s="346"/>
      <c r="EK91" s="346"/>
      <c r="EL91" s="346"/>
      <c r="EM91" s="347"/>
      <c r="EN91" s="347"/>
      <c r="EO91" s="347"/>
      <c r="EP91" s="335">
        <v>0</v>
      </c>
      <c r="EQ91" s="346"/>
      <c r="ER91" s="346"/>
      <c r="ES91" s="346"/>
      <c r="ET91" s="346"/>
      <c r="EU91" s="347"/>
      <c r="EV91" s="347"/>
      <c r="EW91" s="347"/>
      <c r="EX91" s="335">
        <v>0</v>
      </c>
      <c r="EY91" s="346"/>
      <c r="EZ91" s="346"/>
      <c r="FA91" s="346"/>
      <c r="FB91" s="346"/>
      <c r="FC91" s="347"/>
      <c r="FD91" s="347"/>
      <c r="FE91" s="347"/>
      <c r="FF91" s="335">
        <v>0</v>
      </c>
      <c r="FG91" s="346"/>
      <c r="FH91" s="346"/>
      <c r="FI91" s="346"/>
      <c r="FJ91" s="346"/>
      <c r="FK91" s="347"/>
      <c r="FL91" s="347"/>
      <c r="FM91" s="347"/>
      <c r="FN91" s="335">
        <v>0</v>
      </c>
      <c r="FO91" s="336">
        <v>0</v>
      </c>
      <c r="FP91" s="337">
        <v>0</v>
      </c>
      <c r="FQ91" s="338">
        <v>0</v>
      </c>
      <c r="FR91" s="338">
        <v>0</v>
      </c>
      <c r="FS91" s="339">
        <v>0</v>
      </c>
      <c r="FT91" s="338">
        <v>0</v>
      </c>
      <c r="FU91" s="340">
        <v>0</v>
      </c>
      <c r="FV91" s="340">
        <v>0</v>
      </c>
      <c r="FW91" s="340">
        <v>0</v>
      </c>
    </row>
    <row r="92" spans="1:179" x14ac:dyDescent="0.2">
      <c r="A92" s="262"/>
      <c r="B92" s="317" t="s">
        <v>144</v>
      </c>
      <c r="C92" s="349"/>
      <c r="D92" s="349"/>
      <c r="E92" s="342"/>
      <c r="F92" s="343"/>
      <c r="G92" s="344"/>
      <c r="H92" s="323">
        <v>0</v>
      </c>
      <c r="I92" s="324">
        <v>0</v>
      </c>
      <c r="J92" s="325">
        <v>0</v>
      </c>
      <c r="K92" s="326">
        <v>0</v>
      </c>
      <c r="L92" s="327">
        <v>0</v>
      </c>
      <c r="M92" s="327">
        <v>0</v>
      </c>
      <c r="N92" s="328">
        <v>0</v>
      </c>
      <c r="O92" s="329">
        <v>0</v>
      </c>
      <c r="P92" s="330">
        <v>0</v>
      </c>
      <c r="Q92" s="330">
        <v>0</v>
      </c>
      <c r="R92" s="330">
        <v>0</v>
      </c>
      <c r="S92" s="345"/>
      <c r="T92" s="346"/>
      <c r="U92" s="346"/>
      <c r="V92" s="346"/>
      <c r="W92" s="347"/>
      <c r="X92" s="347"/>
      <c r="Y92" s="347"/>
      <c r="Z92" s="335">
        <v>0</v>
      </c>
      <c r="AA92" s="345"/>
      <c r="AB92" s="346"/>
      <c r="AC92" s="346"/>
      <c r="AD92" s="346"/>
      <c r="AE92" s="347"/>
      <c r="AF92" s="347"/>
      <c r="AG92" s="347"/>
      <c r="AH92" s="335">
        <v>0</v>
      </c>
      <c r="AI92" s="346"/>
      <c r="AJ92" s="346"/>
      <c r="AK92" s="346"/>
      <c r="AL92" s="346"/>
      <c r="AM92" s="347"/>
      <c r="AN92" s="347"/>
      <c r="AO92" s="347"/>
      <c r="AP92" s="335">
        <v>0</v>
      </c>
      <c r="AQ92" s="346"/>
      <c r="AR92" s="346"/>
      <c r="AS92" s="346"/>
      <c r="AT92" s="346"/>
      <c r="AU92" s="347"/>
      <c r="AV92" s="347"/>
      <c r="AW92" s="347"/>
      <c r="AX92" s="335">
        <v>0</v>
      </c>
      <c r="AY92" s="346"/>
      <c r="AZ92" s="346"/>
      <c r="BA92" s="346"/>
      <c r="BB92" s="346"/>
      <c r="BC92" s="347"/>
      <c r="BD92" s="347"/>
      <c r="BE92" s="347"/>
      <c r="BF92" s="335">
        <v>0</v>
      </c>
      <c r="BG92" s="346"/>
      <c r="BH92" s="346"/>
      <c r="BI92" s="346"/>
      <c r="BJ92" s="346"/>
      <c r="BK92" s="347"/>
      <c r="BL92" s="347"/>
      <c r="BM92" s="347"/>
      <c r="BN92" s="335">
        <v>0</v>
      </c>
      <c r="BO92" s="346"/>
      <c r="BP92" s="346"/>
      <c r="BQ92" s="346"/>
      <c r="BR92" s="346"/>
      <c r="BS92" s="347"/>
      <c r="BT92" s="347"/>
      <c r="BU92" s="347"/>
      <c r="BV92" s="335">
        <v>0</v>
      </c>
      <c r="BW92" s="346"/>
      <c r="BX92" s="346"/>
      <c r="BY92" s="346"/>
      <c r="BZ92" s="346"/>
      <c r="CA92" s="347"/>
      <c r="CB92" s="347"/>
      <c r="CC92" s="347"/>
      <c r="CD92" s="335">
        <v>0</v>
      </c>
      <c r="CE92" s="346"/>
      <c r="CF92" s="346"/>
      <c r="CG92" s="346"/>
      <c r="CH92" s="346"/>
      <c r="CI92" s="347"/>
      <c r="CJ92" s="347"/>
      <c r="CK92" s="347"/>
      <c r="CL92" s="335">
        <v>0</v>
      </c>
      <c r="CM92" s="346"/>
      <c r="CN92" s="346"/>
      <c r="CO92" s="346"/>
      <c r="CP92" s="346"/>
      <c r="CQ92" s="347"/>
      <c r="CR92" s="347"/>
      <c r="CS92" s="347"/>
      <c r="CT92" s="335">
        <v>0</v>
      </c>
      <c r="CU92" s="346"/>
      <c r="CV92" s="346"/>
      <c r="CW92" s="346"/>
      <c r="CX92" s="346"/>
      <c r="CY92" s="347"/>
      <c r="CZ92" s="347"/>
      <c r="DA92" s="347"/>
      <c r="DB92" s="335">
        <v>0</v>
      </c>
      <c r="DC92" s="346"/>
      <c r="DD92" s="346"/>
      <c r="DE92" s="346"/>
      <c r="DF92" s="346"/>
      <c r="DG92" s="347"/>
      <c r="DH92" s="347"/>
      <c r="DI92" s="347"/>
      <c r="DJ92" s="335">
        <v>0</v>
      </c>
      <c r="DK92" s="346"/>
      <c r="DL92" s="346"/>
      <c r="DM92" s="346"/>
      <c r="DN92" s="346"/>
      <c r="DO92" s="347"/>
      <c r="DP92" s="347"/>
      <c r="DQ92" s="347"/>
      <c r="DR92" s="335">
        <v>0</v>
      </c>
      <c r="DS92" s="346"/>
      <c r="DT92" s="346"/>
      <c r="DU92" s="346"/>
      <c r="DV92" s="346"/>
      <c r="DW92" s="347"/>
      <c r="DX92" s="347"/>
      <c r="DY92" s="347"/>
      <c r="DZ92" s="335">
        <v>0</v>
      </c>
      <c r="EA92" s="346"/>
      <c r="EB92" s="346"/>
      <c r="EC92" s="346"/>
      <c r="ED92" s="346"/>
      <c r="EE92" s="347"/>
      <c r="EF92" s="347"/>
      <c r="EG92" s="347"/>
      <c r="EH92" s="335">
        <v>0</v>
      </c>
      <c r="EI92" s="346"/>
      <c r="EJ92" s="346"/>
      <c r="EK92" s="346"/>
      <c r="EL92" s="346"/>
      <c r="EM92" s="347"/>
      <c r="EN92" s="347"/>
      <c r="EO92" s="347"/>
      <c r="EP92" s="335">
        <v>0</v>
      </c>
      <c r="EQ92" s="346"/>
      <c r="ER92" s="346"/>
      <c r="ES92" s="346"/>
      <c r="ET92" s="346"/>
      <c r="EU92" s="347"/>
      <c r="EV92" s="347"/>
      <c r="EW92" s="347"/>
      <c r="EX92" s="335">
        <v>0</v>
      </c>
      <c r="EY92" s="346"/>
      <c r="EZ92" s="346"/>
      <c r="FA92" s="346"/>
      <c r="FB92" s="346"/>
      <c r="FC92" s="347"/>
      <c r="FD92" s="347"/>
      <c r="FE92" s="347"/>
      <c r="FF92" s="335">
        <v>0</v>
      </c>
      <c r="FG92" s="346"/>
      <c r="FH92" s="346"/>
      <c r="FI92" s="346"/>
      <c r="FJ92" s="346"/>
      <c r="FK92" s="347"/>
      <c r="FL92" s="347"/>
      <c r="FM92" s="347"/>
      <c r="FN92" s="335">
        <v>0</v>
      </c>
      <c r="FO92" s="336">
        <v>0</v>
      </c>
      <c r="FP92" s="337">
        <v>0</v>
      </c>
      <c r="FQ92" s="338">
        <v>0</v>
      </c>
      <c r="FR92" s="338">
        <v>0</v>
      </c>
      <c r="FS92" s="339">
        <v>0</v>
      </c>
      <c r="FT92" s="338">
        <v>0</v>
      </c>
      <c r="FU92" s="340">
        <v>0</v>
      </c>
      <c r="FV92" s="340">
        <v>0</v>
      </c>
      <c r="FW92" s="340">
        <v>0</v>
      </c>
    </row>
    <row r="93" spans="1:179" x14ac:dyDescent="0.2">
      <c r="A93" s="262"/>
      <c r="B93" s="317" t="s">
        <v>144</v>
      </c>
      <c r="C93" s="349"/>
      <c r="D93" s="349"/>
      <c r="E93" s="342"/>
      <c r="F93" s="343"/>
      <c r="G93" s="344"/>
      <c r="H93" s="323">
        <v>0</v>
      </c>
      <c r="I93" s="324">
        <v>0</v>
      </c>
      <c r="J93" s="325">
        <v>0</v>
      </c>
      <c r="K93" s="326">
        <v>0</v>
      </c>
      <c r="L93" s="327">
        <v>0</v>
      </c>
      <c r="M93" s="327">
        <v>0</v>
      </c>
      <c r="N93" s="328">
        <v>0</v>
      </c>
      <c r="O93" s="329">
        <v>0</v>
      </c>
      <c r="P93" s="330">
        <v>0</v>
      </c>
      <c r="Q93" s="330">
        <v>0</v>
      </c>
      <c r="R93" s="330">
        <v>0</v>
      </c>
      <c r="S93" s="345"/>
      <c r="T93" s="346"/>
      <c r="U93" s="346"/>
      <c r="V93" s="346"/>
      <c r="W93" s="347"/>
      <c r="X93" s="347"/>
      <c r="Y93" s="347"/>
      <c r="Z93" s="335">
        <v>0</v>
      </c>
      <c r="AA93" s="345"/>
      <c r="AB93" s="346"/>
      <c r="AC93" s="346"/>
      <c r="AD93" s="346"/>
      <c r="AE93" s="347"/>
      <c r="AF93" s="347"/>
      <c r="AG93" s="347"/>
      <c r="AH93" s="335">
        <v>0</v>
      </c>
      <c r="AI93" s="346"/>
      <c r="AJ93" s="346"/>
      <c r="AK93" s="346"/>
      <c r="AL93" s="346"/>
      <c r="AM93" s="347"/>
      <c r="AN93" s="347"/>
      <c r="AO93" s="347"/>
      <c r="AP93" s="335">
        <v>0</v>
      </c>
      <c r="AQ93" s="346"/>
      <c r="AR93" s="346"/>
      <c r="AS93" s="346"/>
      <c r="AT93" s="346"/>
      <c r="AU93" s="347"/>
      <c r="AV93" s="347"/>
      <c r="AW93" s="347"/>
      <c r="AX93" s="335">
        <v>0</v>
      </c>
      <c r="AY93" s="346"/>
      <c r="AZ93" s="346"/>
      <c r="BA93" s="346"/>
      <c r="BB93" s="346"/>
      <c r="BC93" s="347"/>
      <c r="BD93" s="347"/>
      <c r="BE93" s="347"/>
      <c r="BF93" s="335">
        <v>0</v>
      </c>
      <c r="BG93" s="346"/>
      <c r="BH93" s="346"/>
      <c r="BI93" s="346"/>
      <c r="BJ93" s="346"/>
      <c r="BK93" s="347"/>
      <c r="BL93" s="347"/>
      <c r="BM93" s="347"/>
      <c r="BN93" s="335">
        <v>0</v>
      </c>
      <c r="BO93" s="346"/>
      <c r="BP93" s="346"/>
      <c r="BQ93" s="346"/>
      <c r="BR93" s="346"/>
      <c r="BS93" s="347"/>
      <c r="BT93" s="347"/>
      <c r="BU93" s="347"/>
      <c r="BV93" s="335">
        <v>0</v>
      </c>
      <c r="BW93" s="346"/>
      <c r="BX93" s="346"/>
      <c r="BY93" s="346"/>
      <c r="BZ93" s="346"/>
      <c r="CA93" s="347"/>
      <c r="CB93" s="347"/>
      <c r="CC93" s="347"/>
      <c r="CD93" s="335">
        <v>0</v>
      </c>
      <c r="CE93" s="346"/>
      <c r="CF93" s="346"/>
      <c r="CG93" s="346"/>
      <c r="CH93" s="346"/>
      <c r="CI93" s="347"/>
      <c r="CJ93" s="347"/>
      <c r="CK93" s="347"/>
      <c r="CL93" s="335">
        <v>0</v>
      </c>
      <c r="CM93" s="346"/>
      <c r="CN93" s="346"/>
      <c r="CO93" s="346"/>
      <c r="CP93" s="346"/>
      <c r="CQ93" s="347"/>
      <c r="CR93" s="347"/>
      <c r="CS93" s="347"/>
      <c r="CT93" s="335">
        <v>0</v>
      </c>
      <c r="CU93" s="346"/>
      <c r="CV93" s="346"/>
      <c r="CW93" s="346"/>
      <c r="CX93" s="346"/>
      <c r="CY93" s="347"/>
      <c r="CZ93" s="347"/>
      <c r="DA93" s="347"/>
      <c r="DB93" s="335">
        <v>0</v>
      </c>
      <c r="DC93" s="346"/>
      <c r="DD93" s="346"/>
      <c r="DE93" s="346"/>
      <c r="DF93" s="346"/>
      <c r="DG93" s="347"/>
      <c r="DH93" s="347"/>
      <c r="DI93" s="347"/>
      <c r="DJ93" s="335">
        <v>0</v>
      </c>
      <c r="DK93" s="346"/>
      <c r="DL93" s="346"/>
      <c r="DM93" s="346"/>
      <c r="DN93" s="346"/>
      <c r="DO93" s="347"/>
      <c r="DP93" s="347"/>
      <c r="DQ93" s="347"/>
      <c r="DR93" s="335">
        <v>0</v>
      </c>
      <c r="DS93" s="346"/>
      <c r="DT93" s="346"/>
      <c r="DU93" s="346"/>
      <c r="DV93" s="346"/>
      <c r="DW93" s="347"/>
      <c r="DX93" s="347"/>
      <c r="DY93" s="347"/>
      <c r="DZ93" s="335">
        <v>0</v>
      </c>
      <c r="EA93" s="346"/>
      <c r="EB93" s="346"/>
      <c r="EC93" s="346"/>
      <c r="ED93" s="346"/>
      <c r="EE93" s="347"/>
      <c r="EF93" s="347"/>
      <c r="EG93" s="347"/>
      <c r="EH93" s="335">
        <v>0</v>
      </c>
      <c r="EI93" s="346"/>
      <c r="EJ93" s="346"/>
      <c r="EK93" s="346"/>
      <c r="EL93" s="346"/>
      <c r="EM93" s="347"/>
      <c r="EN93" s="347"/>
      <c r="EO93" s="347"/>
      <c r="EP93" s="335">
        <v>0</v>
      </c>
      <c r="EQ93" s="346"/>
      <c r="ER93" s="346"/>
      <c r="ES93" s="346"/>
      <c r="ET93" s="346"/>
      <c r="EU93" s="347"/>
      <c r="EV93" s="347"/>
      <c r="EW93" s="347"/>
      <c r="EX93" s="335">
        <v>0</v>
      </c>
      <c r="EY93" s="346"/>
      <c r="EZ93" s="346"/>
      <c r="FA93" s="346"/>
      <c r="FB93" s="346"/>
      <c r="FC93" s="347"/>
      <c r="FD93" s="347"/>
      <c r="FE93" s="347"/>
      <c r="FF93" s="335">
        <v>0</v>
      </c>
      <c r="FG93" s="346"/>
      <c r="FH93" s="346"/>
      <c r="FI93" s="346"/>
      <c r="FJ93" s="346"/>
      <c r="FK93" s="347"/>
      <c r="FL93" s="347"/>
      <c r="FM93" s="347"/>
      <c r="FN93" s="335">
        <v>0</v>
      </c>
      <c r="FO93" s="336">
        <v>0</v>
      </c>
      <c r="FP93" s="337">
        <v>0</v>
      </c>
      <c r="FQ93" s="338">
        <v>0</v>
      </c>
      <c r="FR93" s="338">
        <v>0</v>
      </c>
      <c r="FS93" s="339">
        <v>0</v>
      </c>
      <c r="FT93" s="338">
        <v>0</v>
      </c>
      <c r="FU93" s="340">
        <v>0</v>
      </c>
      <c r="FV93" s="340">
        <v>0</v>
      </c>
      <c r="FW93" s="340">
        <v>0</v>
      </c>
    </row>
    <row r="94" spans="1:179" x14ac:dyDescent="0.2">
      <c r="A94" s="262"/>
      <c r="B94" s="317" t="s">
        <v>144</v>
      </c>
      <c r="C94" s="349"/>
      <c r="D94" s="349"/>
      <c r="E94" s="342"/>
      <c r="F94" s="343"/>
      <c r="G94" s="344"/>
      <c r="H94" s="323">
        <v>0</v>
      </c>
      <c r="I94" s="324">
        <v>0</v>
      </c>
      <c r="J94" s="325">
        <v>0</v>
      </c>
      <c r="K94" s="326">
        <v>0</v>
      </c>
      <c r="L94" s="327">
        <v>0</v>
      </c>
      <c r="M94" s="327">
        <v>0</v>
      </c>
      <c r="N94" s="328">
        <v>0</v>
      </c>
      <c r="O94" s="329">
        <v>0</v>
      </c>
      <c r="P94" s="330">
        <v>0</v>
      </c>
      <c r="Q94" s="330">
        <v>0</v>
      </c>
      <c r="R94" s="330">
        <v>0</v>
      </c>
      <c r="S94" s="345"/>
      <c r="T94" s="346"/>
      <c r="U94" s="346"/>
      <c r="V94" s="346"/>
      <c r="W94" s="347"/>
      <c r="X94" s="347"/>
      <c r="Y94" s="347"/>
      <c r="Z94" s="335">
        <v>0</v>
      </c>
      <c r="AA94" s="345"/>
      <c r="AB94" s="346"/>
      <c r="AC94" s="346"/>
      <c r="AD94" s="346"/>
      <c r="AE94" s="347"/>
      <c r="AF94" s="347"/>
      <c r="AG94" s="347"/>
      <c r="AH94" s="335">
        <v>0</v>
      </c>
      <c r="AI94" s="346"/>
      <c r="AJ94" s="346"/>
      <c r="AK94" s="346"/>
      <c r="AL94" s="346"/>
      <c r="AM94" s="347"/>
      <c r="AN94" s="347"/>
      <c r="AO94" s="347"/>
      <c r="AP94" s="335">
        <v>0</v>
      </c>
      <c r="AQ94" s="346"/>
      <c r="AR94" s="346"/>
      <c r="AS94" s="346"/>
      <c r="AT94" s="346"/>
      <c r="AU94" s="347"/>
      <c r="AV94" s="347"/>
      <c r="AW94" s="347"/>
      <c r="AX94" s="335">
        <v>0</v>
      </c>
      <c r="AY94" s="346"/>
      <c r="AZ94" s="346"/>
      <c r="BA94" s="346"/>
      <c r="BB94" s="346"/>
      <c r="BC94" s="347"/>
      <c r="BD94" s="347"/>
      <c r="BE94" s="347"/>
      <c r="BF94" s="335">
        <v>0</v>
      </c>
      <c r="BG94" s="346"/>
      <c r="BH94" s="346"/>
      <c r="BI94" s="346"/>
      <c r="BJ94" s="346"/>
      <c r="BK94" s="347"/>
      <c r="BL94" s="347"/>
      <c r="BM94" s="347"/>
      <c r="BN94" s="335">
        <v>0</v>
      </c>
      <c r="BO94" s="346"/>
      <c r="BP94" s="346"/>
      <c r="BQ94" s="346"/>
      <c r="BR94" s="346"/>
      <c r="BS94" s="347"/>
      <c r="BT94" s="347"/>
      <c r="BU94" s="347"/>
      <c r="BV94" s="335">
        <v>0</v>
      </c>
      <c r="BW94" s="346"/>
      <c r="BX94" s="346"/>
      <c r="BY94" s="346"/>
      <c r="BZ94" s="346"/>
      <c r="CA94" s="347"/>
      <c r="CB94" s="347"/>
      <c r="CC94" s="347"/>
      <c r="CD94" s="335">
        <v>0</v>
      </c>
      <c r="CE94" s="346"/>
      <c r="CF94" s="346"/>
      <c r="CG94" s="346"/>
      <c r="CH94" s="346"/>
      <c r="CI94" s="347"/>
      <c r="CJ94" s="347"/>
      <c r="CK94" s="347"/>
      <c r="CL94" s="335">
        <v>0</v>
      </c>
      <c r="CM94" s="346"/>
      <c r="CN94" s="346"/>
      <c r="CO94" s="346"/>
      <c r="CP94" s="346"/>
      <c r="CQ94" s="347"/>
      <c r="CR94" s="347"/>
      <c r="CS94" s="347"/>
      <c r="CT94" s="335">
        <v>0</v>
      </c>
      <c r="CU94" s="346"/>
      <c r="CV94" s="346"/>
      <c r="CW94" s="346"/>
      <c r="CX94" s="346"/>
      <c r="CY94" s="347"/>
      <c r="CZ94" s="347"/>
      <c r="DA94" s="347"/>
      <c r="DB94" s="335">
        <v>0</v>
      </c>
      <c r="DC94" s="346"/>
      <c r="DD94" s="346"/>
      <c r="DE94" s="346"/>
      <c r="DF94" s="346"/>
      <c r="DG94" s="347"/>
      <c r="DH94" s="347"/>
      <c r="DI94" s="347"/>
      <c r="DJ94" s="335">
        <v>0</v>
      </c>
      <c r="DK94" s="346"/>
      <c r="DL94" s="346"/>
      <c r="DM94" s="346"/>
      <c r="DN94" s="346"/>
      <c r="DO94" s="347"/>
      <c r="DP94" s="347"/>
      <c r="DQ94" s="347"/>
      <c r="DR94" s="335">
        <v>0</v>
      </c>
      <c r="DS94" s="346"/>
      <c r="DT94" s="346"/>
      <c r="DU94" s="346"/>
      <c r="DV94" s="346"/>
      <c r="DW94" s="347"/>
      <c r="DX94" s="347"/>
      <c r="DY94" s="347"/>
      <c r="DZ94" s="335">
        <v>0</v>
      </c>
      <c r="EA94" s="346"/>
      <c r="EB94" s="346"/>
      <c r="EC94" s="346"/>
      <c r="ED94" s="346"/>
      <c r="EE94" s="347"/>
      <c r="EF94" s="347"/>
      <c r="EG94" s="347"/>
      <c r="EH94" s="335">
        <v>0</v>
      </c>
      <c r="EI94" s="346"/>
      <c r="EJ94" s="346"/>
      <c r="EK94" s="346"/>
      <c r="EL94" s="346"/>
      <c r="EM94" s="347"/>
      <c r="EN94" s="347"/>
      <c r="EO94" s="347"/>
      <c r="EP94" s="335">
        <v>0</v>
      </c>
      <c r="EQ94" s="346"/>
      <c r="ER94" s="346"/>
      <c r="ES94" s="346"/>
      <c r="ET94" s="346"/>
      <c r="EU94" s="347"/>
      <c r="EV94" s="347"/>
      <c r="EW94" s="347"/>
      <c r="EX94" s="335">
        <v>0</v>
      </c>
      <c r="EY94" s="346"/>
      <c r="EZ94" s="346"/>
      <c r="FA94" s="346"/>
      <c r="FB94" s="346"/>
      <c r="FC94" s="347"/>
      <c r="FD94" s="347"/>
      <c r="FE94" s="347"/>
      <c r="FF94" s="335">
        <v>0</v>
      </c>
      <c r="FG94" s="346"/>
      <c r="FH94" s="346"/>
      <c r="FI94" s="346"/>
      <c r="FJ94" s="346"/>
      <c r="FK94" s="347"/>
      <c r="FL94" s="347"/>
      <c r="FM94" s="347"/>
      <c r="FN94" s="335">
        <v>0</v>
      </c>
      <c r="FO94" s="336">
        <v>0</v>
      </c>
      <c r="FP94" s="337">
        <v>0</v>
      </c>
      <c r="FQ94" s="338">
        <v>0</v>
      </c>
      <c r="FR94" s="338">
        <v>0</v>
      </c>
      <c r="FS94" s="339">
        <v>0</v>
      </c>
      <c r="FT94" s="338">
        <v>0</v>
      </c>
      <c r="FU94" s="340">
        <v>0</v>
      </c>
      <c r="FV94" s="340">
        <v>0</v>
      </c>
      <c r="FW94" s="340">
        <v>0</v>
      </c>
    </row>
    <row r="95" spans="1:179" x14ac:dyDescent="0.2">
      <c r="A95" s="262"/>
      <c r="B95" s="317" t="s">
        <v>144</v>
      </c>
      <c r="C95" s="349"/>
      <c r="D95" s="349"/>
      <c r="E95" s="342"/>
      <c r="F95" s="343"/>
      <c r="G95" s="344"/>
      <c r="H95" s="323">
        <v>0</v>
      </c>
      <c r="I95" s="324">
        <v>0</v>
      </c>
      <c r="J95" s="325">
        <v>0</v>
      </c>
      <c r="K95" s="326">
        <v>0</v>
      </c>
      <c r="L95" s="327">
        <v>0</v>
      </c>
      <c r="M95" s="327">
        <v>0</v>
      </c>
      <c r="N95" s="328">
        <v>0</v>
      </c>
      <c r="O95" s="329">
        <v>0</v>
      </c>
      <c r="P95" s="330">
        <v>0</v>
      </c>
      <c r="Q95" s="330">
        <v>0</v>
      </c>
      <c r="R95" s="330">
        <v>0</v>
      </c>
      <c r="S95" s="345"/>
      <c r="T95" s="346"/>
      <c r="U95" s="346"/>
      <c r="V95" s="346"/>
      <c r="W95" s="347"/>
      <c r="X95" s="347"/>
      <c r="Y95" s="347"/>
      <c r="Z95" s="335">
        <v>0</v>
      </c>
      <c r="AA95" s="345"/>
      <c r="AB95" s="346"/>
      <c r="AC95" s="346"/>
      <c r="AD95" s="346"/>
      <c r="AE95" s="347"/>
      <c r="AF95" s="347"/>
      <c r="AG95" s="347"/>
      <c r="AH95" s="335">
        <v>0</v>
      </c>
      <c r="AI95" s="346"/>
      <c r="AJ95" s="346"/>
      <c r="AK95" s="346"/>
      <c r="AL95" s="346"/>
      <c r="AM95" s="347"/>
      <c r="AN95" s="347"/>
      <c r="AO95" s="347"/>
      <c r="AP95" s="335">
        <v>0</v>
      </c>
      <c r="AQ95" s="346"/>
      <c r="AR95" s="346"/>
      <c r="AS95" s="346"/>
      <c r="AT95" s="346"/>
      <c r="AU95" s="347"/>
      <c r="AV95" s="347"/>
      <c r="AW95" s="347"/>
      <c r="AX95" s="335">
        <v>0</v>
      </c>
      <c r="AY95" s="346"/>
      <c r="AZ95" s="346"/>
      <c r="BA95" s="346"/>
      <c r="BB95" s="346"/>
      <c r="BC95" s="347"/>
      <c r="BD95" s="347"/>
      <c r="BE95" s="347"/>
      <c r="BF95" s="335">
        <v>0</v>
      </c>
      <c r="BG95" s="346"/>
      <c r="BH95" s="346"/>
      <c r="BI95" s="346"/>
      <c r="BJ95" s="346"/>
      <c r="BK95" s="347"/>
      <c r="BL95" s="347"/>
      <c r="BM95" s="347"/>
      <c r="BN95" s="335">
        <v>0</v>
      </c>
      <c r="BO95" s="346"/>
      <c r="BP95" s="346"/>
      <c r="BQ95" s="346"/>
      <c r="BR95" s="346"/>
      <c r="BS95" s="347"/>
      <c r="BT95" s="347"/>
      <c r="BU95" s="347"/>
      <c r="BV95" s="335">
        <v>0</v>
      </c>
      <c r="BW95" s="346"/>
      <c r="BX95" s="346"/>
      <c r="BY95" s="346"/>
      <c r="BZ95" s="346"/>
      <c r="CA95" s="347"/>
      <c r="CB95" s="347"/>
      <c r="CC95" s="347"/>
      <c r="CD95" s="335">
        <v>0</v>
      </c>
      <c r="CE95" s="346"/>
      <c r="CF95" s="346"/>
      <c r="CG95" s="346"/>
      <c r="CH95" s="346"/>
      <c r="CI95" s="347"/>
      <c r="CJ95" s="347"/>
      <c r="CK95" s="347"/>
      <c r="CL95" s="335">
        <v>0</v>
      </c>
      <c r="CM95" s="346"/>
      <c r="CN95" s="346"/>
      <c r="CO95" s="346"/>
      <c r="CP95" s="346"/>
      <c r="CQ95" s="347"/>
      <c r="CR95" s="347"/>
      <c r="CS95" s="347"/>
      <c r="CT95" s="335">
        <v>0</v>
      </c>
      <c r="CU95" s="346"/>
      <c r="CV95" s="346"/>
      <c r="CW95" s="346"/>
      <c r="CX95" s="346"/>
      <c r="CY95" s="347"/>
      <c r="CZ95" s="347"/>
      <c r="DA95" s="347"/>
      <c r="DB95" s="335">
        <v>0</v>
      </c>
      <c r="DC95" s="346"/>
      <c r="DD95" s="346"/>
      <c r="DE95" s="346"/>
      <c r="DF95" s="346"/>
      <c r="DG95" s="347"/>
      <c r="DH95" s="347"/>
      <c r="DI95" s="347"/>
      <c r="DJ95" s="335">
        <v>0</v>
      </c>
      <c r="DK95" s="346"/>
      <c r="DL95" s="346"/>
      <c r="DM95" s="346"/>
      <c r="DN95" s="346"/>
      <c r="DO95" s="347"/>
      <c r="DP95" s="347"/>
      <c r="DQ95" s="347"/>
      <c r="DR95" s="335">
        <v>0</v>
      </c>
      <c r="DS95" s="346"/>
      <c r="DT95" s="346"/>
      <c r="DU95" s="346"/>
      <c r="DV95" s="346"/>
      <c r="DW95" s="347"/>
      <c r="DX95" s="347"/>
      <c r="DY95" s="347"/>
      <c r="DZ95" s="335">
        <v>0</v>
      </c>
      <c r="EA95" s="346"/>
      <c r="EB95" s="346"/>
      <c r="EC95" s="346"/>
      <c r="ED95" s="346"/>
      <c r="EE95" s="347"/>
      <c r="EF95" s="347"/>
      <c r="EG95" s="347"/>
      <c r="EH95" s="335">
        <v>0</v>
      </c>
      <c r="EI95" s="346"/>
      <c r="EJ95" s="346"/>
      <c r="EK95" s="346"/>
      <c r="EL95" s="346"/>
      <c r="EM95" s="347"/>
      <c r="EN95" s="347"/>
      <c r="EO95" s="347"/>
      <c r="EP95" s="335">
        <v>0</v>
      </c>
      <c r="EQ95" s="346"/>
      <c r="ER95" s="346"/>
      <c r="ES95" s="346"/>
      <c r="ET95" s="346"/>
      <c r="EU95" s="347"/>
      <c r="EV95" s="347"/>
      <c r="EW95" s="347"/>
      <c r="EX95" s="335">
        <v>0</v>
      </c>
      <c r="EY95" s="346"/>
      <c r="EZ95" s="346"/>
      <c r="FA95" s="346"/>
      <c r="FB95" s="346"/>
      <c r="FC95" s="347"/>
      <c r="FD95" s="347"/>
      <c r="FE95" s="347"/>
      <c r="FF95" s="335">
        <v>0</v>
      </c>
      <c r="FG95" s="346"/>
      <c r="FH95" s="346"/>
      <c r="FI95" s="346"/>
      <c r="FJ95" s="346"/>
      <c r="FK95" s="347"/>
      <c r="FL95" s="347"/>
      <c r="FM95" s="347"/>
      <c r="FN95" s="335">
        <v>0</v>
      </c>
      <c r="FO95" s="336">
        <v>0</v>
      </c>
      <c r="FP95" s="337">
        <v>0</v>
      </c>
      <c r="FQ95" s="338">
        <v>0</v>
      </c>
      <c r="FR95" s="338">
        <v>0</v>
      </c>
      <c r="FS95" s="339">
        <v>0</v>
      </c>
      <c r="FT95" s="338">
        <v>0</v>
      </c>
      <c r="FU95" s="340">
        <v>0</v>
      </c>
      <c r="FV95" s="340">
        <v>0</v>
      </c>
      <c r="FW95" s="340">
        <v>0</v>
      </c>
    </row>
    <row r="96" spans="1:179" x14ac:dyDescent="0.2">
      <c r="A96" s="262"/>
      <c r="B96" s="317" t="s">
        <v>144</v>
      </c>
      <c r="C96" s="349"/>
      <c r="D96" s="349"/>
      <c r="E96" s="342"/>
      <c r="F96" s="343"/>
      <c r="G96" s="344"/>
      <c r="H96" s="323">
        <v>0</v>
      </c>
      <c r="I96" s="324">
        <v>0</v>
      </c>
      <c r="J96" s="325">
        <v>0</v>
      </c>
      <c r="K96" s="326">
        <v>0</v>
      </c>
      <c r="L96" s="327">
        <v>0</v>
      </c>
      <c r="M96" s="327">
        <v>0</v>
      </c>
      <c r="N96" s="328">
        <v>0</v>
      </c>
      <c r="O96" s="329">
        <v>0</v>
      </c>
      <c r="P96" s="330">
        <v>0</v>
      </c>
      <c r="Q96" s="330">
        <v>0</v>
      </c>
      <c r="R96" s="330">
        <v>0</v>
      </c>
      <c r="S96" s="345"/>
      <c r="T96" s="346"/>
      <c r="U96" s="346"/>
      <c r="V96" s="346"/>
      <c r="W96" s="347"/>
      <c r="X96" s="347"/>
      <c r="Y96" s="347"/>
      <c r="Z96" s="335">
        <v>0</v>
      </c>
      <c r="AA96" s="345"/>
      <c r="AB96" s="346"/>
      <c r="AC96" s="346"/>
      <c r="AD96" s="346"/>
      <c r="AE96" s="347"/>
      <c r="AF96" s="347"/>
      <c r="AG96" s="347"/>
      <c r="AH96" s="335">
        <v>0</v>
      </c>
      <c r="AI96" s="346"/>
      <c r="AJ96" s="346"/>
      <c r="AK96" s="346"/>
      <c r="AL96" s="346"/>
      <c r="AM96" s="347"/>
      <c r="AN96" s="347"/>
      <c r="AO96" s="347"/>
      <c r="AP96" s="335">
        <v>0</v>
      </c>
      <c r="AQ96" s="346"/>
      <c r="AR96" s="346"/>
      <c r="AS96" s="346"/>
      <c r="AT96" s="346"/>
      <c r="AU96" s="347"/>
      <c r="AV96" s="347"/>
      <c r="AW96" s="347"/>
      <c r="AX96" s="335">
        <v>0</v>
      </c>
      <c r="AY96" s="346"/>
      <c r="AZ96" s="346"/>
      <c r="BA96" s="346"/>
      <c r="BB96" s="346"/>
      <c r="BC96" s="347"/>
      <c r="BD96" s="347"/>
      <c r="BE96" s="347"/>
      <c r="BF96" s="335">
        <v>0</v>
      </c>
      <c r="BG96" s="346"/>
      <c r="BH96" s="346"/>
      <c r="BI96" s="346"/>
      <c r="BJ96" s="346"/>
      <c r="BK96" s="347"/>
      <c r="BL96" s="347"/>
      <c r="BM96" s="347"/>
      <c r="BN96" s="335">
        <v>0</v>
      </c>
      <c r="BO96" s="346"/>
      <c r="BP96" s="346"/>
      <c r="BQ96" s="346"/>
      <c r="BR96" s="346"/>
      <c r="BS96" s="347"/>
      <c r="BT96" s="347"/>
      <c r="BU96" s="347"/>
      <c r="BV96" s="335">
        <v>0</v>
      </c>
      <c r="BW96" s="346"/>
      <c r="BX96" s="346"/>
      <c r="BY96" s="346"/>
      <c r="BZ96" s="346"/>
      <c r="CA96" s="347"/>
      <c r="CB96" s="347"/>
      <c r="CC96" s="347"/>
      <c r="CD96" s="335">
        <v>0</v>
      </c>
      <c r="CE96" s="346"/>
      <c r="CF96" s="346"/>
      <c r="CG96" s="346"/>
      <c r="CH96" s="346"/>
      <c r="CI96" s="347"/>
      <c r="CJ96" s="347"/>
      <c r="CK96" s="347"/>
      <c r="CL96" s="335">
        <v>0</v>
      </c>
      <c r="CM96" s="346"/>
      <c r="CN96" s="346"/>
      <c r="CO96" s="346"/>
      <c r="CP96" s="346"/>
      <c r="CQ96" s="347"/>
      <c r="CR96" s="347"/>
      <c r="CS96" s="347"/>
      <c r="CT96" s="335">
        <v>0</v>
      </c>
      <c r="CU96" s="346"/>
      <c r="CV96" s="346"/>
      <c r="CW96" s="346"/>
      <c r="CX96" s="346"/>
      <c r="CY96" s="347"/>
      <c r="CZ96" s="347"/>
      <c r="DA96" s="347"/>
      <c r="DB96" s="335">
        <v>0</v>
      </c>
      <c r="DC96" s="346"/>
      <c r="DD96" s="346"/>
      <c r="DE96" s="346"/>
      <c r="DF96" s="346"/>
      <c r="DG96" s="347"/>
      <c r="DH96" s="347"/>
      <c r="DI96" s="347"/>
      <c r="DJ96" s="335">
        <v>0</v>
      </c>
      <c r="DK96" s="346"/>
      <c r="DL96" s="346"/>
      <c r="DM96" s="346"/>
      <c r="DN96" s="346"/>
      <c r="DO96" s="347"/>
      <c r="DP96" s="347"/>
      <c r="DQ96" s="347"/>
      <c r="DR96" s="335">
        <v>0</v>
      </c>
      <c r="DS96" s="346"/>
      <c r="DT96" s="346"/>
      <c r="DU96" s="346"/>
      <c r="DV96" s="346"/>
      <c r="DW96" s="347"/>
      <c r="DX96" s="347"/>
      <c r="DY96" s="347"/>
      <c r="DZ96" s="335">
        <v>0</v>
      </c>
      <c r="EA96" s="346"/>
      <c r="EB96" s="346"/>
      <c r="EC96" s="346"/>
      <c r="ED96" s="346"/>
      <c r="EE96" s="347"/>
      <c r="EF96" s="347"/>
      <c r="EG96" s="347"/>
      <c r="EH96" s="335">
        <v>0</v>
      </c>
      <c r="EI96" s="346"/>
      <c r="EJ96" s="346"/>
      <c r="EK96" s="346"/>
      <c r="EL96" s="346"/>
      <c r="EM96" s="347"/>
      <c r="EN96" s="347"/>
      <c r="EO96" s="347"/>
      <c r="EP96" s="335">
        <v>0</v>
      </c>
      <c r="EQ96" s="346"/>
      <c r="ER96" s="346"/>
      <c r="ES96" s="346"/>
      <c r="ET96" s="346"/>
      <c r="EU96" s="347"/>
      <c r="EV96" s="347"/>
      <c r="EW96" s="347"/>
      <c r="EX96" s="335">
        <v>0</v>
      </c>
      <c r="EY96" s="346"/>
      <c r="EZ96" s="346"/>
      <c r="FA96" s="346"/>
      <c r="FB96" s="346"/>
      <c r="FC96" s="347"/>
      <c r="FD96" s="347"/>
      <c r="FE96" s="347"/>
      <c r="FF96" s="335">
        <v>0</v>
      </c>
      <c r="FG96" s="346"/>
      <c r="FH96" s="346"/>
      <c r="FI96" s="346"/>
      <c r="FJ96" s="346"/>
      <c r="FK96" s="347"/>
      <c r="FL96" s="347"/>
      <c r="FM96" s="347"/>
      <c r="FN96" s="335">
        <v>0</v>
      </c>
      <c r="FO96" s="336">
        <v>0</v>
      </c>
      <c r="FP96" s="337">
        <v>0</v>
      </c>
      <c r="FQ96" s="338">
        <v>0</v>
      </c>
      <c r="FR96" s="338">
        <v>0</v>
      </c>
      <c r="FS96" s="339">
        <v>0</v>
      </c>
      <c r="FT96" s="338">
        <v>0</v>
      </c>
      <c r="FU96" s="340">
        <v>0</v>
      </c>
      <c r="FV96" s="340">
        <v>0</v>
      </c>
      <c r="FW96" s="340">
        <v>0</v>
      </c>
    </row>
    <row r="97" spans="1:179" x14ac:dyDescent="0.2">
      <c r="A97" s="262"/>
      <c r="B97" s="317" t="s">
        <v>144</v>
      </c>
      <c r="C97" s="349"/>
      <c r="D97" s="349"/>
      <c r="E97" s="342"/>
      <c r="F97" s="343"/>
      <c r="G97" s="344"/>
      <c r="H97" s="323">
        <v>0</v>
      </c>
      <c r="I97" s="324">
        <v>0</v>
      </c>
      <c r="J97" s="325">
        <v>0</v>
      </c>
      <c r="K97" s="326">
        <v>0</v>
      </c>
      <c r="L97" s="327">
        <v>0</v>
      </c>
      <c r="M97" s="327">
        <v>0</v>
      </c>
      <c r="N97" s="328">
        <v>0</v>
      </c>
      <c r="O97" s="329">
        <v>0</v>
      </c>
      <c r="P97" s="330">
        <v>0</v>
      </c>
      <c r="Q97" s="330">
        <v>0</v>
      </c>
      <c r="R97" s="330">
        <v>0</v>
      </c>
      <c r="S97" s="345"/>
      <c r="T97" s="346"/>
      <c r="U97" s="346"/>
      <c r="V97" s="346"/>
      <c r="W97" s="347"/>
      <c r="X97" s="347"/>
      <c r="Y97" s="347"/>
      <c r="Z97" s="335">
        <v>0</v>
      </c>
      <c r="AA97" s="345"/>
      <c r="AB97" s="346"/>
      <c r="AC97" s="346"/>
      <c r="AD97" s="346"/>
      <c r="AE97" s="347"/>
      <c r="AF97" s="347"/>
      <c r="AG97" s="347"/>
      <c r="AH97" s="335">
        <v>0</v>
      </c>
      <c r="AI97" s="346"/>
      <c r="AJ97" s="346"/>
      <c r="AK97" s="346"/>
      <c r="AL97" s="346"/>
      <c r="AM97" s="347"/>
      <c r="AN97" s="347"/>
      <c r="AO97" s="347"/>
      <c r="AP97" s="335">
        <v>0</v>
      </c>
      <c r="AQ97" s="346"/>
      <c r="AR97" s="346"/>
      <c r="AS97" s="346"/>
      <c r="AT97" s="346"/>
      <c r="AU97" s="347"/>
      <c r="AV97" s="347"/>
      <c r="AW97" s="347"/>
      <c r="AX97" s="335">
        <v>0</v>
      </c>
      <c r="AY97" s="346"/>
      <c r="AZ97" s="346"/>
      <c r="BA97" s="346"/>
      <c r="BB97" s="346"/>
      <c r="BC97" s="347"/>
      <c r="BD97" s="347"/>
      <c r="BE97" s="347"/>
      <c r="BF97" s="335">
        <v>0</v>
      </c>
      <c r="BG97" s="346"/>
      <c r="BH97" s="346"/>
      <c r="BI97" s="346"/>
      <c r="BJ97" s="346"/>
      <c r="BK97" s="347"/>
      <c r="BL97" s="347"/>
      <c r="BM97" s="347"/>
      <c r="BN97" s="335">
        <v>0</v>
      </c>
      <c r="BO97" s="346"/>
      <c r="BP97" s="346"/>
      <c r="BQ97" s="346"/>
      <c r="BR97" s="346"/>
      <c r="BS97" s="347"/>
      <c r="BT97" s="347"/>
      <c r="BU97" s="347"/>
      <c r="BV97" s="335">
        <v>0</v>
      </c>
      <c r="BW97" s="346"/>
      <c r="BX97" s="346"/>
      <c r="BY97" s="346"/>
      <c r="BZ97" s="346"/>
      <c r="CA97" s="347"/>
      <c r="CB97" s="347"/>
      <c r="CC97" s="347"/>
      <c r="CD97" s="335">
        <v>0</v>
      </c>
      <c r="CE97" s="346"/>
      <c r="CF97" s="346"/>
      <c r="CG97" s="346"/>
      <c r="CH97" s="346"/>
      <c r="CI97" s="347"/>
      <c r="CJ97" s="347"/>
      <c r="CK97" s="347"/>
      <c r="CL97" s="335">
        <v>0</v>
      </c>
      <c r="CM97" s="346"/>
      <c r="CN97" s="346"/>
      <c r="CO97" s="346"/>
      <c r="CP97" s="346"/>
      <c r="CQ97" s="347"/>
      <c r="CR97" s="347"/>
      <c r="CS97" s="347"/>
      <c r="CT97" s="335">
        <v>0</v>
      </c>
      <c r="CU97" s="346"/>
      <c r="CV97" s="346"/>
      <c r="CW97" s="346"/>
      <c r="CX97" s="346"/>
      <c r="CY97" s="347"/>
      <c r="CZ97" s="347"/>
      <c r="DA97" s="347"/>
      <c r="DB97" s="335">
        <v>0</v>
      </c>
      <c r="DC97" s="346"/>
      <c r="DD97" s="346"/>
      <c r="DE97" s="346"/>
      <c r="DF97" s="346"/>
      <c r="DG97" s="347"/>
      <c r="DH97" s="347"/>
      <c r="DI97" s="347"/>
      <c r="DJ97" s="335">
        <v>0</v>
      </c>
      <c r="DK97" s="346"/>
      <c r="DL97" s="346"/>
      <c r="DM97" s="346"/>
      <c r="DN97" s="346"/>
      <c r="DO97" s="347"/>
      <c r="DP97" s="347"/>
      <c r="DQ97" s="347"/>
      <c r="DR97" s="335">
        <v>0</v>
      </c>
      <c r="DS97" s="346"/>
      <c r="DT97" s="346"/>
      <c r="DU97" s="346"/>
      <c r="DV97" s="346"/>
      <c r="DW97" s="347"/>
      <c r="DX97" s="347"/>
      <c r="DY97" s="347"/>
      <c r="DZ97" s="335">
        <v>0</v>
      </c>
      <c r="EA97" s="346"/>
      <c r="EB97" s="346"/>
      <c r="EC97" s="346"/>
      <c r="ED97" s="346"/>
      <c r="EE97" s="347"/>
      <c r="EF97" s="347"/>
      <c r="EG97" s="347"/>
      <c r="EH97" s="335">
        <v>0</v>
      </c>
      <c r="EI97" s="346"/>
      <c r="EJ97" s="346"/>
      <c r="EK97" s="346"/>
      <c r="EL97" s="346"/>
      <c r="EM97" s="347"/>
      <c r="EN97" s="347"/>
      <c r="EO97" s="347"/>
      <c r="EP97" s="335">
        <v>0</v>
      </c>
      <c r="EQ97" s="346"/>
      <c r="ER97" s="346"/>
      <c r="ES97" s="346"/>
      <c r="ET97" s="346"/>
      <c r="EU97" s="347"/>
      <c r="EV97" s="347"/>
      <c r="EW97" s="347"/>
      <c r="EX97" s="335">
        <v>0</v>
      </c>
      <c r="EY97" s="346"/>
      <c r="EZ97" s="346"/>
      <c r="FA97" s="346"/>
      <c r="FB97" s="346"/>
      <c r="FC97" s="347"/>
      <c r="FD97" s="347"/>
      <c r="FE97" s="347"/>
      <c r="FF97" s="335">
        <v>0</v>
      </c>
      <c r="FG97" s="346"/>
      <c r="FH97" s="346"/>
      <c r="FI97" s="346"/>
      <c r="FJ97" s="346"/>
      <c r="FK97" s="347"/>
      <c r="FL97" s="347"/>
      <c r="FM97" s="347"/>
      <c r="FN97" s="335">
        <v>0</v>
      </c>
      <c r="FO97" s="336">
        <v>0</v>
      </c>
      <c r="FP97" s="337">
        <v>0</v>
      </c>
      <c r="FQ97" s="338">
        <v>0</v>
      </c>
      <c r="FR97" s="338">
        <v>0</v>
      </c>
      <c r="FS97" s="339">
        <v>0</v>
      </c>
      <c r="FT97" s="338">
        <v>0</v>
      </c>
      <c r="FU97" s="340">
        <v>0</v>
      </c>
      <c r="FV97" s="340">
        <v>0</v>
      </c>
      <c r="FW97" s="340">
        <v>0</v>
      </c>
    </row>
    <row r="98" spans="1:179" x14ac:dyDescent="0.2">
      <c r="A98" s="262"/>
      <c r="B98" s="317" t="s">
        <v>144</v>
      </c>
      <c r="C98" s="349"/>
      <c r="D98" s="349"/>
      <c r="E98" s="342"/>
      <c r="F98" s="343"/>
      <c r="G98" s="344"/>
      <c r="H98" s="323">
        <v>0</v>
      </c>
      <c r="I98" s="324">
        <v>0</v>
      </c>
      <c r="J98" s="325">
        <v>0</v>
      </c>
      <c r="K98" s="326">
        <v>0</v>
      </c>
      <c r="L98" s="327">
        <v>0</v>
      </c>
      <c r="M98" s="327">
        <v>0</v>
      </c>
      <c r="N98" s="328">
        <v>0</v>
      </c>
      <c r="O98" s="329">
        <v>0</v>
      </c>
      <c r="P98" s="330">
        <v>0</v>
      </c>
      <c r="Q98" s="330">
        <v>0</v>
      </c>
      <c r="R98" s="330">
        <v>0</v>
      </c>
      <c r="S98" s="345"/>
      <c r="T98" s="346"/>
      <c r="U98" s="346"/>
      <c r="V98" s="346"/>
      <c r="W98" s="347"/>
      <c r="X98" s="347"/>
      <c r="Y98" s="347"/>
      <c r="Z98" s="335">
        <v>0</v>
      </c>
      <c r="AA98" s="345"/>
      <c r="AB98" s="346"/>
      <c r="AC98" s="346"/>
      <c r="AD98" s="346"/>
      <c r="AE98" s="347"/>
      <c r="AF98" s="347"/>
      <c r="AG98" s="347"/>
      <c r="AH98" s="335">
        <v>0</v>
      </c>
      <c r="AI98" s="346"/>
      <c r="AJ98" s="346"/>
      <c r="AK98" s="346"/>
      <c r="AL98" s="346"/>
      <c r="AM98" s="347"/>
      <c r="AN98" s="347"/>
      <c r="AO98" s="347"/>
      <c r="AP98" s="335">
        <v>0</v>
      </c>
      <c r="AQ98" s="346"/>
      <c r="AR98" s="346"/>
      <c r="AS98" s="346"/>
      <c r="AT98" s="346"/>
      <c r="AU98" s="347"/>
      <c r="AV98" s="347"/>
      <c r="AW98" s="347"/>
      <c r="AX98" s="335">
        <v>0</v>
      </c>
      <c r="AY98" s="346"/>
      <c r="AZ98" s="346"/>
      <c r="BA98" s="346"/>
      <c r="BB98" s="346"/>
      <c r="BC98" s="347"/>
      <c r="BD98" s="347"/>
      <c r="BE98" s="347"/>
      <c r="BF98" s="335">
        <v>0</v>
      </c>
      <c r="BG98" s="346"/>
      <c r="BH98" s="346"/>
      <c r="BI98" s="346"/>
      <c r="BJ98" s="346"/>
      <c r="BK98" s="347"/>
      <c r="BL98" s="347"/>
      <c r="BM98" s="347"/>
      <c r="BN98" s="335">
        <v>0</v>
      </c>
      <c r="BO98" s="346"/>
      <c r="BP98" s="346"/>
      <c r="BQ98" s="346"/>
      <c r="BR98" s="346"/>
      <c r="BS98" s="347"/>
      <c r="BT98" s="347"/>
      <c r="BU98" s="347"/>
      <c r="BV98" s="335">
        <v>0</v>
      </c>
      <c r="BW98" s="346"/>
      <c r="BX98" s="346"/>
      <c r="BY98" s="346"/>
      <c r="BZ98" s="346"/>
      <c r="CA98" s="347"/>
      <c r="CB98" s="347"/>
      <c r="CC98" s="347"/>
      <c r="CD98" s="335">
        <v>0</v>
      </c>
      <c r="CE98" s="346"/>
      <c r="CF98" s="346"/>
      <c r="CG98" s="346"/>
      <c r="CH98" s="346"/>
      <c r="CI98" s="347"/>
      <c r="CJ98" s="347"/>
      <c r="CK98" s="347"/>
      <c r="CL98" s="335">
        <v>0</v>
      </c>
      <c r="CM98" s="346"/>
      <c r="CN98" s="346"/>
      <c r="CO98" s="346"/>
      <c r="CP98" s="346"/>
      <c r="CQ98" s="347"/>
      <c r="CR98" s="347"/>
      <c r="CS98" s="347"/>
      <c r="CT98" s="335">
        <v>0</v>
      </c>
      <c r="CU98" s="346"/>
      <c r="CV98" s="346"/>
      <c r="CW98" s="346"/>
      <c r="CX98" s="346"/>
      <c r="CY98" s="347"/>
      <c r="CZ98" s="347"/>
      <c r="DA98" s="347"/>
      <c r="DB98" s="335">
        <v>0</v>
      </c>
      <c r="DC98" s="346"/>
      <c r="DD98" s="346"/>
      <c r="DE98" s="346"/>
      <c r="DF98" s="346"/>
      <c r="DG98" s="347"/>
      <c r="DH98" s="347"/>
      <c r="DI98" s="347"/>
      <c r="DJ98" s="335">
        <v>0</v>
      </c>
      <c r="DK98" s="346"/>
      <c r="DL98" s="346"/>
      <c r="DM98" s="346"/>
      <c r="DN98" s="346"/>
      <c r="DO98" s="347"/>
      <c r="DP98" s="347"/>
      <c r="DQ98" s="347"/>
      <c r="DR98" s="335">
        <v>0</v>
      </c>
      <c r="DS98" s="346"/>
      <c r="DT98" s="346"/>
      <c r="DU98" s="346"/>
      <c r="DV98" s="346"/>
      <c r="DW98" s="347"/>
      <c r="DX98" s="347"/>
      <c r="DY98" s="347"/>
      <c r="DZ98" s="335">
        <v>0</v>
      </c>
      <c r="EA98" s="346"/>
      <c r="EB98" s="346"/>
      <c r="EC98" s="346"/>
      <c r="ED98" s="346"/>
      <c r="EE98" s="347"/>
      <c r="EF98" s="347"/>
      <c r="EG98" s="347"/>
      <c r="EH98" s="335">
        <v>0</v>
      </c>
      <c r="EI98" s="346"/>
      <c r="EJ98" s="346"/>
      <c r="EK98" s="346"/>
      <c r="EL98" s="346"/>
      <c r="EM98" s="347"/>
      <c r="EN98" s="347"/>
      <c r="EO98" s="347"/>
      <c r="EP98" s="335">
        <v>0</v>
      </c>
      <c r="EQ98" s="346"/>
      <c r="ER98" s="346"/>
      <c r="ES98" s="346"/>
      <c r="ET98" s="346"/>
      <c r="EU98" s="347"/>
      <c r="EV98" s="347"/>
      <c r="EW98" s="347"/>
      <c r="EX98" s="335">
        <v>0</v>
      </c>
      <c r="EY98" s="346"/>
      <c r="EZ98" s="346"/>
      <c r="FA98" s="346"/>
      <c r="FB98" s="346"/>
      <c r="FC98" s="347"/>
      <c r="FD98" s="347"/>
      <c r="FE98" s="347"/>
      <c r="FF98" s="335">
        <v>0</v>
      </c>
      <c r="FG98" s="346"/>
      <c r="FH98" s="346"/>
      <c r="FI98" s="346"/>
      <c r="FJ98" s="346"/>
      <c r="FK98" s="347"/>
      <c r="FL98" s="347"/>
      <c r="FM98" s="347"/>
      <c r="FN98" s="335">
        <v>0</v>
      </c>
      <c r="FO98" s="336">
        <v>0</v>
      </c>
      <c r="FP98" s="337">
        <v>0</v>
      </c>
      <c r="FQ98" s="338">
        <v>0</v>
      </c>
      <c r="FR98" s="338">
        <v>0</v>
      </c>
      <c r="FS98" s="339">
        <v>0</v>
      </c>
      <c r="FT98" s="338">
        <v>0</v>
      </c>
      <c r="FU98" s="340">
        <v>0</v>
      </c>
      <c r="FV98" s="340">
        <v>0</v>
      </c>
      <c r="FW98" s="340">
        <v>0</v>
      </c>
    </row>
    <row r="99" spans="1:179" x14ac:dyDescent="0.2">
      <c r="A99" s="262"/>
      <c r="B99" s="317" t="s">
        <v>144</v>
      </c>
      <c r="C99" s="349"/>
      <c r="D99" s="349"/>
      <c r="E99" s="342"/>
      <c r="F99" s="343"/>
      <c r="G99" s="344"/>
      <c r="H99" s="323">
        <v>0</v>
      </c>
      <c r="I99" s="324">
        <v>0</v>
      </c>
      <c r="J99" s="325">
        <v>0</v>
      </c>
      <c r="K99" s="326">
        <v>0</v>
      </c>
      <c r="L99" s="327">
        <v>0</v>
      </c>
      <c r="M99" s="327">
        <v>0</v>
      </c>
      <c r="N99" s="328">
        <v>0</v>
      </c>
      <c r="O99" s="329">
        <v>0</v>
      </c>
      <c r="P99" s="330">
        <v>0</v>
      </c>
      <c r="Q99" s="330">
        <v>0</v>
      </c>
      <c r="R99" s="330">
        <v>0</v>
      </c>
      <c r="S99" s="345"/>
      <c r="T99" s="346"/>
      <c r="U99" s="346"/>
      <c r="V99" s="346"/>
      <c r="W99" s="350"/>
      <c r="X99" s="350"/>
      <c r="Y99" s="350"/>
      <c r="Z99" s="335">
        <v>0</v>
      </c>
      <c r="AA99" s="345"/>
      <c r="AB99" s="346"/>
      <c r="AC99" s="346"/>
      <c r="AD99" s="346"/>
      <c r="AE99" s="350"/>
      <c r="AF99" s="350"/>
      <c r="AG99" s="350"/>
      <c r="AH99" s="335">
        <v>0</v>
      </c>
      <c r="AI99" s="346"/>
      <c r="AJ99" s="346"/>
      <c r="AK99" s="346"/>
      <c r="AL99" s="346"/>
      <c r="AM99" s="347"/>
      <c r="AN99" s="347"/>
      <c r="AO99" s="347"/>
      <c r="AP99" s="335">
        <v>0</v>
      </c>
      <c r="AQ99" s="346"/>
      <c r="AR99" s="346"/>
      <c r="AS99" s="346"/>
      <c r="AT99" s="346"/>
      <c r="AU99" s="347"/>
      <c r="AV99" s="347"/>
      <c r="AW99" s="347"/>
      <c r="AX99" s="335">
        <v>0</v>
      </c>
      <c r="AY99" s="346"/>
      <c r="AZ99" s="346"/>
      <c r="BA99" s="346"/>
      <c r="BB99" s="346"/>
      <c r="BC99" s="347"/>
      <c r="BD99" s="347"/>
      <c r="BE99" s="347"/>
      <c r="BF99" s="335">
        <v>0</v>
      </c>
      <c r="BG99" s="346"/>
      <c r="BH99" s="346"/>
      <c r="BI99" s="346"/>
      <c r="BJ99" s="346"/>
      <c r="BK99" s="347"/>
      <c r="BL99" s="347"/>
      <c r="BM99" s="347"/>
      <c r="BN99" s="335">
        <v>0</v>
      </c>
      <c r="BO99" s="346"/>
      <c r="BP99" s="346"/>
      <c r="BQ99" s="346"/>
      <c r="BR99" s="346"/>
      <c r="BS99" s="347"/>
      <c r="BT99" s="347"/>
      <c r="BU99" s="347"/>
      <c r="BV99" s="335">
        <v>0</v>
      </c>
      <c r="BW99" s="346"/>
      <c r="BX99" s="346"/>
      <c r="BY99" s="346"/>
      <c r="BZ99" s="346"/>
      <c r="CA99" s="347"/>
      <c r="CB99" s="347"/>
      <c r="CC99" s="347"/>
      <c r="CD99" s="335">
        <v>0</v>
      </c>
      <c r="CE99" s="346"/>
      <c r="CF99" s="346"/>
      <c r="CG99" s="346"/>
      <c r="CH99" s="346"/>
      <c r="CI99" s="347"/>
      <c r="CJ99" s="347"/>
      <c r="CK99" s="347"/>
      <c r="CL99" s="335">
        <v>0</v>
      </c>
      <c r="CM99" s="346"/>
      <c r="CN99" s="346"/>
      <c r="CO99" s="346"/>
      <c r="CP99" s="346"/>
      <c r="CQ99" s="347"/>
      <c r="CR99" s="347"/>
      <c r="CS99" s="347"/>
      <c r="CT99" s="335">
        <v>0</v>
      </c>
      <c r="CU99" s="346"/>
      <c r="CV99" s="346"/>
      <c r="CW99" s="346"/>
      <c r="CX99" s="346"/>
      <c r="CY99" s="347"/>
      <c r="CZ99" s="347"/>
      <c r="DA99" s="347"/>
      <c r="DB99" s="335">
        <v>0</v>
      </c>
      <c r="DC99" s="346"/>
      <c r="DD99" s="346"/>
      <c r="DE99" s="346"/>
      <c r="DF99" s="346"/>
      <c r="DG99" s="347"/>
      <c r="DH99" s="347"/>
      <c r="DI99" s="347"/>
      <c r="DJ99" s="335">
        <v>0</v>
      </c>
      <c r="DK99" s="346"/>
      <c r="DL99" s="346"/>
      <c r="DM99" s="346"/>
      <c r="DN99" s="346"/>
      <c r="DO99" s="347"/>
      <c r="DP99" s="347"/>
      <c r="DQ99" s="347"/>
      <c r="DR99" s="335">
        <v>0</v>
      </c>
      <c r="DS99" s="346"/>
      <c r="DT99" s="346"/>
      <c r="DU99" s="346"/>
      <c r="DV99" s="346"/>
      <c r="DW99" s="347"/>
      <c r="DX99" s="347"/>
      <c r="DY99" s="347"/>
      <c r="DZ99" s="335">
        <v>0</v>
      </c>
      <c r="EA99" s="346"/>
      <c r="EB99" s="346"/>
      <c r="EC99" s="346"/>
      <c r="ED99" s="346"/>
      <c r="EE99" s="347"/>
      <c r="EF99" s="347"/>
      <c r="EG99" s="347"/>
      <c r="EH99" s="335">
        <v>0</v>
      </c>
      <c r="EI99" s="346"/>
      <c r="EJ99" s="346"/>
      <c r="EK99" s="346"/>
      <c r="EL99" s="346"/>
      <c r="EM99" s="347"/>
      <c r="EN99" s="347"/>
      <c r="EO99" s="347"/>
      <c r="EP99" s="335">
        <v>0</v>
      </c>
      <c r="EQ99" s="346"/>
      <c r="ER99" s="346"/>
      <c r="ES99" s="346"/>
      <c r="ET99" s="346"/>
      <c r="EU99" s="347"/>
      <c r="EV99" s="347"/>
      <c r="EW99" s="347"/>
      <c r="EX99" s="335">
        <v>0</v>
      </c>
      <c r="EY99" s="346"/>
      <c r="EZ99" s="346"/>
      <c r="FA99" s="346"/>
      <c r="FB99" s="346"/>
      <c r="FC99" s="347"/>
      <c r="FD99" s="347"/>
      <c r="FE99" s="347"/>
      <c r="FF99" s="335">
        <v>0</v>
      </c>
      <c r="FG99" s="346"/>
      <c r="FH99" s="346"/>
      <c r="FI99" s="346"/>
      <c r="FJ99" s="346"/>
      <c r="FK99" s="347"/>
      <c r="FL99" s="347"/>
      <c r="FM99" s="347"/>
      <c r="FN99" s="335">
        <v>0</v>
      </c>
      <c r="FO99" s="336">
        <v>0</v>
      </c>
      <c r="FP99" s="337">
        <v>0</v>
      </c>
      <c r="FQ99" s="338">
        <v>0</v>
      </c>
      <c r="FR99" s="338">
        <v>0</v>
      </c>
      <c r="FS99" s="339">
        <v>0</v>
      </c>
      <c r="FT99" s="338">
        <v>0</v>
      </c>
      <c r="FU99" s="340">
        <v>0</v>
      </c>
      <c r="FV99" s="340">
        <v>0</v>
      </c>
      <c r="FW99" s="340">
        <v>0</v>
      </c>
    </row>
    <row r="100" spans="1:179" x14ac:dyDescent="0.2">
      <c r="A100" s="262"/>
      <c r="B100" s="317" t="s">
        <v>144</v>
      </c>
      <c r="C100" s="349"/>
      <c r="D100" s="349"/>
      <c r="E100" s="342"/>
      <c r="F100" s="343"/>
      <c r="G100" s="344"/>
      <c r="H100" s="323">
        <v>0</v>
      </c>
      <c r="I100" s="324">
        <v>0</v>
      </c>
      <c r="J100" s="325">
        <v>0</v>
      </c>
      <c r="K100" s="326">
        <v>0</v>
      </c>
      <c r="L100" s="327">
        <v>0</v>
      </c>
      <c r="M100" s="327">
        <v>0</v>
      </c>
      <c r="N100" s="328">
        <v>0</v>
      </c>
      <c r="O100" s="329">
        <v>0</v>
      </c>
      <c r="P100" s="330">
        <v>0</v>
      </c>
      <c r="Q100" s="330">
        <v>0</v>
      </c>
      <c r="R100" s="330">
        <v>0</v>
      </c>
      <c r="S100" s="345"/>
      <c r="T100" s="346"/>
      <c r="U100" s="346"/>
      <c r="V100" s="346"/>
      <c r="W100" s="350"/>
      <c r="X100" s="350"/>
      <c r="Y100" s="350"/>
      <c r="Z100" s="335">
        <v>0</v>
      </c>
      <c r="AA100" s="345"/>
      <c r="AB100" s="346"/>
      <c r="AC100" s="346"/>
      <c r="AD100" s="346"/>
      <c r="AE100" s="350"/>
      <c r="AF100" s="350"/>
      <c r="AG100" s="350"/>
      <c r="AH100" s="335">
        <v>0</v>
      </c>
      <c r="AI100" s="346"/>
      <c r="AJ100" s="346"/>
      <c r="AK100" s="346"/>
      <c r="AL100" s="346"/>
      <c r="AM100" s="347"/>
      <c r="AN100" s="347"/>
      <c r="AO100" s="347"/>
      <c r="AP100" s="335">
        <v>0</v>
      </c>
      <c r="AQ100" s="346"/>
      <c r="AR100" s="346"/>
      <c r="AS100" s="346"/>
      <c r="AT100" s="346"/>
      <c r="AU100" s="347"/>
      <c r="AV100" s="347"/>
      <c r="AW100" s="347"/>
      <c r="AX100" s="335">
        <v>0</v>
      </c>
      <c r="AY100" s="346"/>
      <c r="AZ100" s="346"/>
      <c r="BA100" s="346"/>
      <c r="BB100" s="346"/>
      <c r="BC100" s="347"/>
      <c r="BD100" s="347"/>
      <c r="BE100" s="347"/>
      <c r="BF100" s="335">
        <v>0</v>
      </c>
      <c r="BG100" s="346"/>
      <c r="BH100" s="346"/>
      <c r="BI100" s="346"/>
      <c r="BJ100" s="346"/>
      <c r="BK100" s="347"/>
      <c r="BL100" s="347"/>
      <c r="BM100" s="347"/>
      <c r="BN100" s="335">
        <v>0</v>
      </c>
      <c r="BO100" s="346"/>
      <c r="BP100" s="346"/>
      <c r="BQ100" s="346"/>
      <c r="BR100" s="346"/>
      <c r="BS100" s="347"/>
      <c r="BT100" s="347"/>
      <c r="BU100" s="347"/>
      <c r="BV100" s="335">
        <v>0</v>
      </c>
      <c r="BW100" s="346"/>
      <c r="BX100" s="346"/>
      <c r="BY100" s="346"/>
      <c r="BZ100" s="346"/>
      <c r="CA100" s="347"/>
      <c r="CB100" s="347"/>
      <c r="CC100" s="347"/>
      <c r="CD100" s="335">
        <v>0</v>
      </c>
      <c r="CE100" s="346"/>
      <c r="CF100" s="346"/>
      <c r="CG100" s="346"/>
      <c r="CH100" s="346"/>
      <c r="CI100" s="347"/>
      <c r="CJ100" s="347"/>
      <c r="CK100" s="347"/>
      <c r="CL100" s="335">
        <v>0</v>
      </c>
      <c r="CM100" s="346"/>
      <c r="CN100" s="346"/>
      <c r="CO100" s="346"/>
      <c r="CP100" s="346"/>
      <c r="CQ100" s="347"/>
      <c r="CR100" s="347"/>
      <c r="CS100" s="347"/>
      <c r="CT100" s="335">
        <v>0</v>
      </c>
      <c r="CU100" s="346"/>
      <c r="CV100" s="346"/>
      <c r="CW100" s="346"/>
      <c r="CX100" s="346"/>
      <c r="CY100" s="347"/>
      <c r="CZ100" s="347"/>
      <c r="DA100" s="347"/>
      <c r="DB100" s="335">
        <v>0</v>
      </c>
      <c r="DC100" s="346"/>
      <c r="DD100" s="346"/>
      <c r="DE100" s="346"/>
      <c r="DF100" s="346"/>
      <c r="DG100" s="347"/>
      <c r="DH100" s="347"/>
      <c r="DI100" s="347"/>
      <c r="DJ100" s="335">
        <v>0</v>
      </c>
      <c r="DK100" s="346"/>
      <c r="DL100" s="346"/>
      <c r="DM100" s="346"/>
      <c r="DN100" s="346"/>
      <c r="DO100" s="347"/>
      <c r="DP100" s="347"/>
      <c r="DQ100" s="347"/>
      <c r="DR100" s="335">
        <v>0</v>
      </c>
      <c r="DS100" s="346"/>
      <c r="DT100" s="346"/>
      <c r="DU100" s="346"/>
      <c r="DV100" s="346"/>
      <c r="DW100" s="347"/>
      <c r="DX100" s="347"/>
      <c r="DY100" s="347"/>
      <c r="DZ100" s="335">
        <v>0</v>
      </c>
      <c r="EA100" s="346"/>
      <c r="EB100" s="346"/>
      <c r="EC100" s="346"/>
      <c r="ED100" s="346"/>
      <c r="EE100" s="347"/>
      <c r="EF100" s="347"/>
      <c r="EG100" s="347"/>
      <c r="EH100" s="335">
        <v>0</v>
      </c>
      <c r="EI100" s="346"/>
      <c r="EJ100" s="346"/>
      <c r="EK100" s="346"/>
      <c r="EL100" s="346"/>
      <c r="EM100" s="347"/>
      <c r="EN100" s="347"/>
      <c r="EO100" s="347"/>
      <c r="EP100" s="335">
        <v>0</v>
      </c>
      <c r="EQ100" s="346"/>
      <c r="ER100" s="346"/>
      <c r="ES100" s="346"/>
      <c r="ET100" s="346"/>
      <c r="EU100" s="347"/>
      <c r="EV100" s="347"/>
      <c r="EW100" s="347"/>
      <c r="EX100" s="335">
        <v>0</v>
      </c>
      <c r="EY100" s="346"/>
      <c r="EZ100" s="346"/>
      <c r="FA100" s="346"/>
      <c r="FB100" s="346"/>
      <c r="FC100" s="347"/>
      <c r="FD100" s="347"/>
      <c r="FE100" s="347"/>
      <c r="FF100" s="335">
        <v>0</v>
      </c>
      <c r="FG100" s="346"/>
      <c r="FH100" s="346"/>
      <c r="FI100" s="346"/>
      <c r="FJ100" s="346"/>
      <c r="FK100" s="347"/>
      <c r="FL100" s="347"/>
      <c r="FM100" s="347"/>
      <c r="FN100" s="335">
        <v>0</v>
      </c>
      <c r="FO100" s="336">
        <v>0</v>
      </c>
      <c r="FP100" s="337">
        <v>0</v>
      </c>
      <c r="FQ100" s="338">
        <v>0</v>
      </c>
      <c r="FR100" s="338">
        <v>0</v>
      </c>
      <c r="FS100" s="339">
        <v>0</v>
      </c>
      <c r="FT100" s="338">
        <v>0</v>
      </c>
      <c r="FU100" s="340">
        <v>0</v>
      </c>
      <c r="FV100" s="340">
        <v>0</v>
      </c>
      <c r="FW100" s="340">
        <v>0</v>
      </c>
    </row>
    <row r="101" spans="1:179" x14ac:dyDescent="0.2">
      <c r="A101" s="262"/>
      <c r="B101" s="317" t="s">
        <v>144</v>
      </c>
      <c r="C101" s="349"/>
      <c r="D101" s="349"/>
      <c r="E101" s="342"/>
      <c r="F101" s="343"/>
      <c r="G101" s="344"/>
      <c r="H101" s="323">
        <v>0</v>
      </c>
      <c r="I101" s="324">
        <v>0</v>
      </c>
      <c r="J101" s="325">
        <v>0</v>
      </c>
      <c r="K101" s="326">
        <v>0</v>
      </c>
      <c r="L101" s="327">
        <v>0</v>
      </c>
      <c r="M101" s="327">
        <v>0</v>
      </c>
      <c r="N101" s="328">
        <v>0</v>
      </c>
      <c r="O101" s="329">
        <v>0</v>
      </c>
      <c r="P101" s="330">
        <v>0</v>
      </c>
      <c r="Q101" s="330">
        <v>0</v>
      </c>
      <c r="R101" s="330">
        <v>0</v>
      </c>
      <c r="S101" s="345"/>
      <c r="T101" s="346"/>
      <c r="U101" s="346"/>
      <c r="V101" s="346"/>
      <c r="W101" s="350"/>
      <c r="X101" s="350"/>
      <c r="Y101" s="350"/>
      <c r="Z101" s="335">
        <v>0</v>
      </c>
      <c r="AA101" s="345"/>
      <c r="AB101" s="346"/>
      <c r="AC101" s="346"/>
      <c r="AD101" s="346"/>
      <c r="AE101" s="350"/>
      <c r="AF101" s="350"/>
      <c r="AG101" s="350"/>
      <c r="AH101" s="335">
        <v>0</v>
      </c>
      <c r="AI101" s="346"/>
      <c r="AJ101" s="346"/>
      <c r="AK101" s="346"/>
      <c r="AL101" s="346"/>
      <c r="AM101" s="347"/>
      <c r="AN101" s="347"/>
      <c r="AO101" s="347"/>
      <c r="AP101" s="335">
        <v>0</v>
      </c>
      <c r="AQ101" s="346"/>
      <c r="AR101" s="346"/>
      <c r="AS101" s="346"/>
      <c r="AT101" s="346"/>
      <c r="AU101" s="347"/>
      <c r="AV101" s="347"/>
      <c r="AW101" s="347"/>
      <c r="AX101" s="335">
        <v>0</v>
      </c>
      <c r="AY101" s="346"/>
      <c r="AZ101" s="346"/>
      <c r="BA101" s="346"/>
      <c r="BB101" s="346"/>
      <c r="BC101" s="347"/>
      <c r="BD101" s="347"/>
      <c r="BE101" s="347"/>
      <c r="BF101" s="335">
        <v>0</v>
      </c>
      <c r="BG101" s="346"/>
      <c r="BH101" s="346"/>
      <c r="BI101" s="346"/>
      <c r="BJ101" s="346"/>
      <c r="BK101" s="347"/>
      <c r="BL101" s="347"/>
      <c r="BM101" s="347"/>
      <c r="BN101" s="335">
        <v>0</v>
      </c>
      <c r="BO101" s="346"/>
      <c r="BP101" s="346"/>
      <c r="BQ101" s="346"/>
      <c r="BR101" s="346"/>
      <c r="BS101" s="347"/>
      <c r="BT101" s="347"/>
      <c r="BU101" s="347"/>
      <c r="BV101" s="335">
        <v>0</v>
      </c>
      <c r="BW101" s="346"/>
      <c r="BX101" s="346"/>
      <c r="BY101" s="346"/>
      <c r="BZ101" s="346"/>
      <c r="CA101" s="347"/>
      <c r="CB101" s="347"/>
      <c r="CC101" s="347"/>
      <c r="CD101" s="335">
        <v>0</v>
      </c>
      <c r="CE101" s="346"/>
      <c r="CF101" s="346"/>
      <c r="CG101" s="346"/>
      <c r="CH101" s="346"/>
      <c r="CI101" s="347"/>
      <c r="CJ101" s="347"/>
      <c r="CK101" s="347"/>
      <c r="CL101" s="335">
        <v>0</v>
      </c>
      <c r="CM101" s="346"/>
      <c r="CN101" s="346"/>
      <c r="CO101" s="346"/>
      <c r="CP101" s="346"/>
      <c r="CQ101" s="347"/>
      <c r="CR101" s="347"/>
      <c r="CS101" s="347"/>
      <c r="CT101" s="335">
        <v>0</v>
      </c>
      <c r="CU101" s="346"/>
      <c r="CV101" s="346"/>
      <c r="CW101" s="346"/>
      <c r="CX101" s="346"/>
      <c r="CY101" s="347"/>
      <c r="CZ101" s="347"/>
      <c r="DA101" s="347"/>
      <c r="DB101" s="335">
        <v>0</v>
      </c>
      <c r="DC101" s="346"/>
      <c r="DD101" s="346"/>
      <c r="DE101" s="346"/>
      <c r="DF101" s="346"/>
      <c r="DG101" s="347"/>
      <c r="DH101" s="347"/>
      <c r="DI101" s="347"/>
      <c r="DJ101" s="335">
        <v>0</v>
      </c>
      <c r="DK101" s="346"/>
      <c r="DL101" s="346"/>
      <c r="DM101" s="346"/>
      <c r="DN101" s="346"/>
      <c r="DO101" s="347"/>
      <c r="DP101" s="347"/>
      <c r="DQ101" s="347"/>
      <c r="DR101" s="335">
        <v>0</v>
      </c>
      <c r="DS101" s="346"/>
      <c r="DT101" s="346"/>
      <c r="DU101" s="346"/>
      <c r="DV101" s="346"/>
      <c r="DW101" s="347"/>
      <c r="DX101" s="347"/>
      <c r="DY101" s="347"/>
      <c r="DZ101" s="335">
        <v>0</v>
      </c>
      <c r="EA101" s="346"/>
      <c r="EB101" s="346"/>
      <c r="EC101" s="346"/>
      <c r="ED101" s="346"/>
      <c r="EE101" s="347"/>
      <c r="EF101" s="347"/>
      <c r="EG101" s="347"/>
      <c r="EH101" s="335">
        <v>0</v>
      </c>
      <c r="EI101" s="346"/>
      <c r="EJ101" s="346"/>
      <c r="EK101" s="346"/>
      <c r="EL101" s="346"/>
      <c r="EM101" s="347"/>
      <c r="EN101" s="347"/>
      <c r="EO101" s="347"/>
      <c r="EP101" s="335">
        <v>0</v>
      </c>
      <c r="EQ101" s="346"/>
      <c r="ER101" s="346"/>
      <c r="ES101" s="346"/>
      <c r="ET101" s="346"/>
      <c r="EU101" s="347"/>
      <c r="EV101" s="347"/>
      <c r="EW101" s="347"/>
      <c r="EX101" s="335">
        <v>0</v>
      </c>
      <c r="EY101" s="346"/>
      <c r="EZ101" s="346"/>
      <c r="FA101" s="346"/>
      <c r="FB101" s="346"/>
      <c r="FC101" s="347"/>
      <c r="FD101" s="347"/>
      <c r="FE101" s="347"/>
      <c r="FF101" s="335">
        <v>0</v>
      </c>
      <c r="FG101" s="346"/>
      <c r="FH101" s="346"/>
      <c r="FI101" s="346"/>
      <c r="FJ101" s="346"/>
      <c r="FK101" s="347"/>
      <c r="FL101" s="347"/>
      <c r="FM101" s="347"/>
      <c r="FN101" s="335">
        <v>0</v>
      </c>
      <c r="FO101" s="336">
        <v>0</v>
      </c>
      <c r="FP101" s="337">
        <v>0</v>
      </c>
      <c r="FQ101" s="338">
        <v>0</v>
      </c>
      <c r="FR101" s="338">
        <v>0</v>
      </c>
      <c r="FS101" s="339">
        <v>0</v>
      </c>
      <c r="FT101" s="338">
        <v>0</v>
      </c>
      <c r="FU101" s="340">
        <v>0</v>
      </c>
      <c r="FV101" s="340">
        <v>0</v>
      </c>
      <c r="FW101" s="340">
        <v>0</v>
      </c>
    </row>
    <row r="102" spans="1:179" x14ac:dyDescent="0.2">
      <c r="A102" s="262"/>
      <c r="B102" s="317" t="s">
        <v>144</v>
      </c>
      <c r="C102" s="349"/>
      <c r="D102" s="349"/>
      <c r="E102" s="342"/>
      <c r="F102" s="343"/>
      <c r="G102" s="344"/>
      <c r="H102" s="323">
        <v>0</v>
      </c>
      <c r="I102" s="324">
        <v>0</v>
      </c>
      <c r="J102" s="325">
        <v>0</v>
      </c>
      <c r="K102" s="326">
        <v>0</v>
      </c>
      <c r="L102" s="327">
        <v>0</v>
      </c>
      <c r="M102" s="327">
        <v>0</v>
      </c>
      <c r="N102" s="328">
        <v>0</v>
      </c>
      <c r="O102" s="329">
        <v>0</v>
      </c>
      <c r="P102" s="330">
        <v>0</v>
      </c>
      <c r="Q102" s="330">
        <v>0</v>
      </c>
      <c r="R102" s="330">
        <v>0</v>
      </c>
      <c r="S102" s="345"/>
      <c r="T102" s="346"/>
      <c r="U102" s="346"/>
      <c r="V102" s="346"/>
      <c r="W102" s="350"/>
      <c r="X102" s="350"/>
      <c r="Y102" s="350"/>
      <c r="Z102" s="335">
        <v>0</v>
      </c>
      <c r="AA102" s="345"/>
      <c r="AB102" s="346"/>
      <c r="AC102" s="346"/>
      <c r="AD102" s="346"/>
      <c r="AE102" s="350"/>
      <c r="AF102" s="350"/>
      <c r="AG102" s="350"/>
      <c r="AH102" s="335">
        <v>0</v>
      </c>
      <c r="AI102" s="346"/>
      <c r="AJ102" s="346"/>
      <c r="AK102" s="346"/>
      <c r="AL102" s="346"/>
      <c r="AM102" s="347"/>
      <c r="AN102" s="347"/>
      <c r="AO102" s="347"/>
      <c r="AP102" s="335">
        <v>0</v>
      </c>
      <c r="AQ102" s="346"/>
      <c r="AR102" s="346"/>
      <c r="AS102" s="346"/>
      <c r="AT102" s="346"/>
      <c r="AU102" s="347"/>
      <c r="AV102" s="347"/>
      <c r="AW102" s="347"/>
      <c r="AX102" s="335">
        <v>0</v>
      </c>
      <c r="AY102" s="346"/>
      <c r="AZ102" s="346"/>
      <c r="BA102" s="346"/>
      <c r="BB102" s="346"/>
      <c r="BC102" s="347"/>
      <c r="BD102" s="347"/>
      <c r="BE102" s="347"/>
      <c r="BF102" s="335">
        <v>0</v>
      </c>
      <c r="BG102" s="346"/>
      <c r="BH102" s="346"/>
      <c r="BI102" s="346"/>
      <c r="BJ102" s="346"/>
      <c r="BK102" s="347"/>
      <c r="BL102" s="347"/>
      <c r="BM102" s="347"/>
      <c r="BN102" s="335">
        <v>0</v>
      </c>
      <c r="BO102" s="346"/>
      <c r="BP102" s="346"/>
      <c r="BQ102" s="346"/>
      <c r="BR102" s="346"/>
      <c r="BS102" s="347"/>
      <c r="BT102" s="347"/>
      <c r="BU102" s="347"/>
      <c r="BV102" s="335">
        <v>0</v>
      </c>
      <c r="BW102" s="346"/>
      <c r="BX102" s="346"/>
      <c r="BY102" s="346"/>
      <c r="BZ102" s="346"/>
      <c r="CA102" s="347"/>
      <c r="CB102" s="347"/>
      <c r="CC102" s="347"/>
      <c r="CD102" s="335">
        <v>0</v>
      </c>
      <c r="CE102" s="346"/>
      <c r="CF102" s="346"/>
      <c r="CG102" s="346"/>
      <c r="CH102" s="346"/>
      <c r="CI102" s="347"/>
      <c r="CJ102" s="347"/>
      <c r="CK102" s="347"/>
      <c r="CL102" s="335">
        <v>0</v>
      </c>
      <c r="CM102" s="346"/>
      <c r="CN102" s="346"/>
      <c r="CO102" s="346"/>
      <c r="CP102" s="346"/>
      <c r="CQ102" s="347"/>
      <c r="CR102" s="347"/>
      <c r="CS102" s="347"/>
      <c r="CT102" s="335">
        <v>0</v>
      </c>
      <c r="CU102" s="346"/>
      <c r="CV102" s="346"/>
      <c r="CW102" s="346"/>
      <c r="CX102" s="346"/>
      <c r="CY102" s="347"/>
      <c r="CZ102" s="347"/>
      <c r="DA102" s="347"/>
      <c r="DB102" s="335">
        <v>0</v>
      </c>
      <c r="DC102" s="346"/>
      <c r="DD102" s="346"/>
      <c r="DE102" s="346"/>
      <c r="DF102" s="346"/>
      <c r="DG102" s="347"/>
      <c r="DH102" s="347"/>
      <c r="DI102" s="347"/>
      <c r="DJ102" s="335">
        <v>0</v>
      </c>
      <c r="DK102" s="346"/>
      <c r="DL102" s="346"/>
      <c r="DM102" s="346"/>
      <c r="DN102" s="346"/>
      <c r="DO102" s="347"/>
      <c r="DP102" s="347"/>
      <c r="DQ102" s="347"/>
      <c r="DR102" s="335">
        <v>0</v>
      </c>
      <c r="DS102" s="346"/>
      <c r="DT102" s="346"/>
      <c r="DU102" s="346"/>
      <c r="DV102" s="346"/>
      <c r="DW102" s="347"/>
      <c r="DX102" s="347"/>
      <c r="DY102" s="347"/>
      <c r="DZ102" s="335">
        <v>0</v>
      </c>
      <c r="EA102" s="346"/>
      <c r="EB102" s="346"/>
      <c r="EC102" s="346"/>
      <c r="ED102" s="346"/>
      <c r="EE102" s="347"/>
      <c r="EF102" s="347"/>
      <c r="EG102" s="347"/>
      <c r="EH102" s="335">
        <v>0</v>
      </c>
      <c r="EI102" s="346"/>
      <c r="EJ102" s="346"/>
      <c r="EK102" s="346"/>
      <c r="EL102" s="346"/>
      <c r="EM102" s="347"/>
      <c r="EN102" s="347"/>
      <c r="EO102" s="347"/>
      <c r="EP102" s="335">
        <v>0</v>
      </c>
      <c r="EQ102" s="346"/>
      <c r="ER102" s="346"/>
      <c r="ES102" s="346"/>
      <c r="ET102" s="346"/>
      <c r="EU102" s="347"/>
      <c r="EV102" s="347"/>
      <c r="EW102" s="347"/>
      <c r="EX102" s="335">
        <v>0</v>
      </c>
      <c r="EY102" s="346"/>
      <c r="EZ102" s="346"/>
      <c r="FA102" s="346"/>
      <c r="FB102" s="346"/>
      <c r="FC102" s="347"/>
      <c r="FD102" s="347"/>
      <c r="FE102" s="347"/>
      <c r="FF102" s="335">
        <v>0</v>
      </c>
      <c r="FG102" s="346"/>
      <c r="FH102" s="346"/>
      <c r="FI102" s="346"/>
      <c r="FJ102" s="346"/>
      <c r="FK102" s="347"/>
      <c r="FL102" s="347"/>
      <c r="FM102" s="347"/>
      <c r="FN102" s="335">
        <v>0</v>
      </c>
      <c r="FO102" s="336">
        <v>0</v>
      </c>
      <c r="FP102" s="337">
        <v>0</v>
      </c>
      <c r="FQ102" s="338">
        <v>0</v>
      </c>
      <c r="FR102" s="338">
        <v>0</v>
      </c>
      <c r="FS102" s="339">
        <v>0</v>
      </c>
      <c r="FT102" s="338">
        <v>0</v>
      </c>
      <c r="FU102" s="340">
        <v>0</v>
      </c>
      <c r="FV102" s="340">
        <v>0</v>
      </c>
      <c r="FW102" s="340">
        <v>0</v>
      </c>
    </row>
    <row r="103" spans="1:179" x14ac:dyDescent="0.2">
      <c r="A103" s="262"/>
      <c r="B103" s="317" t="s">
        <v>144</v>
      </c>
      <c r="C103" s="349"/>
      <c r="D103" s="349"/>
      <c r="E103" s="342"/>
      <c r="F103" s="343"/>
      <c r="G103" s="344"/>
      <c r="H103" s="323">
        <v>0</v>
      </c>
      <c r="I103" s="324">
        <v>0</v>
      </c>
      <c r="J103" s="325">
        <v>0</v>
      </c>
      <c r="K103" s="326">
        <v>0</v>
      </c>
      <c r="L103" s="327">
        <v>0</v>
      </c>
      <c r="M103" s="327">
        <v>0</v>
      </c>
      <c r="N103" s="328">
        <v>0</v>
      </c>
      <c r="O103" s="329">
        <v>0</v>
      </c>
      <c r="P103" s="330">
        <v>0</v>
      </c>
      <c r="Q103" s="330">
        <v>0</v>
      </c>
      <c r="R103" s="330">
        <v>0</v>
      </c>
      <c r="S103" s="345"/>
      <c r="T103" s="346"/>
      <c r="U103" s="346"/>
      <c r="V103" s="346"/>
      <c r="W103" s="350"/>
      <c r="X103" s="350"/>
      <c r="Y103" s="350"/>
      <c r="Z103" s="335">
        <v>0</v>
      </c>
      <c r="AA103" s="345"/>
      <c r="AB103" s="346"/>
      <c r="AC103" s="346"/>
      <c r="AD103" s="346"/>
      <c r="AE103" s="350"/>
      <c r="AF103" s="350"/>
      <c r="AG103" s="350"/>
      <c r="AH103" s="335">
        <v>0</v>
      </c>
      <c r="AI103" s="346"/>
      <c r="AJ103" s="346"/>
      <c r="AK103" s="346"/>
      <c r="AL103" s="346"/>
      <c r="AM103" s="347"/>
      <c r="AN103" s="347"/>
      <c r="AO103" s="347"/>
      <c r="AP103" s="335">
        <v>0</v>
      </c>
      <c r="AQ103" s="346"/>
      <c r="AR103" s="346"/>
      <c r="AS103" s="346"/>
      <c r="AT103" s="346"/>
      <c r="AU103" s="347"/>
      <c r="AV103" s="347"/>
      <c r="AW103" s="347"/>
      <c r="AX103" s="335">
        <v>0</v>
      </c>
      <c r="AY103" s="346"/>
      <c r="AZ103" s="346"/>
      <c r="BA103" s="346"/>
      <c r="BB103" s="346"/>
      <c r="BC103" s="347"/>
      <c r="BD103" s="347"/>
      <c r="BE103" s="347"/>
      <c r="BF103" s="335">
        <v>0</v>
      </c>
      <c r="BG103" s="346"/>
      <c r="BH103" s="346"/>
      <c r="BI103" s="346"/>
      <c r="BJ103" s="346"/>
      <c r="BK103" s="347"/>
      <c r="BL103" s="347"/>
      <c r="BM103" s="347"/>
      <c r="BN103" s="335">
        <v>0</v>
      </c>
      <c r="BO103" s="346"/>
      <c r="BP103" s="346"/>
      <c r="BQ103" s="346"/>
      <c r="BR103" s="346"/>
      <c r="BS103" s="347"/>
      <c r="BT103" s="347"/>
      <c r="BU103" s="347"/>
      <c r="BV103" s="335">
        <v>0</v>
      </c>
      <c r="BW103" s="346"/>
      <c r="BX103" s="346"/>
      <c r="BY103" s="346"/>
      <c r="BZ103" s="346"/>
      <c r="CA103" s="347"/>
      <c r="CB103" s="347"/>
      <c r="CC103" s="347"/>
      <c r="CD103" s="335">
        <v>0</v>
      </c>
      <c r="CE103" s="346"/>
      <c r="CF103" s="346"/>
      <c r="CG103" s="346"/>
      <c r="CH103" s="346"/>
      <c r="CI103" s="347"/>
      <c r="CJ103" s="347"/>
      <c r="CK103" s="347"/>
      <c r="CL103" s="335">
        <v>0</v>
      </c>
      <c r="CM103" s="346"/>
      <c r="CN103" s="346"/>
      <c r="CO103" s="346"/>
      <c r="CP103" s="346"/>
      <c r="CQ103" s="347"/>
      <c r="CR103" s="347"/>
      <c r="CS103" s="347"/>
      <c r="CT103" s="335">
        <v>0</v>
      </c>
      <c r="CU103" s="346"/>
      <c r="CV103" s="346"/>
      <c r="CW103" s="346"/>
      <c r="CX103" s="346"/>
      <c r="CY103" s="347"/>
      <c r="CZ103" s="347"/>
      <c r="DA103" s="347"/>
      <c r="DB103" s="335">
        <v>0</v>
      </c>
      <c r="DC103" s="346"/>
      <c r="DD103" s="346"/>
      <c r="DE103" s="346"/>
      <c r="DF103" s="346"/>
      <c r="DG103" s="347"/>
      <c r="DH103" s="347"/>
      <c r="DI103" s="347"/>
      <c r="DJ103" s="335">
        <v>0</v>
      </c>
      <c r="DK103" s="346"/>
      <c r="DL103" s="346"/>
      <c r="DM103" s="346"/>
      <c r="DN103" s="346"/>
      <c r="DO103" s="347"/>
      <c r="DP103" s="347"/>
      <c r="DQ103" s="347"/>
      <c r="DR103" s="335">
        <v>0</v>
      </c>
      <c r="DS103" s="346"/>
      <c r="DT103" s="346"/>
      <c r="DU103" s="346"/>
      <c r="DV103" s="346"/>
      <c r="DW103" s="347"/>
      <c r="DX103" s="347"/>
      <c r="DY103" s="347"/>
      <c r="DZ103" s="335">
        <v>0</v>
      </c>
      <c r="EA103" s="346"/>
      <c r="EB103" s="346"/>
      <c r="EC103" s="346"/>
      <c r="ED103" s="346"/>
      <c r="EE103" s="347"/>
      <c r="EF103" s="347"/>
      <c r="EG103" s="347"/>
      <c r="EH103" s="335">
        <v>0</v>
      </c>
      <c r="EI103" s="346"/>
      <c r="EJ103" s="346"/>
      <c r="EK103" s="346"/>
      <c r="EL103" s="346"/>
      <c r="EM103" s="347"/>
      <c r="EN103" s="347"/>
      <c r="EO103" s="347"/>
      <c r="EP103" s="335">
        <v>0</v>
      </c>
      <c r="EQ103" s="346"/>
      <c r="ER103" s="346"/>
      <c r="ES103" s="346"/>
      <c r="ET103" s="346"/>
      <c r="EU103" s="347"/>
      <c r="EV103" s="347"/>
      <c r="EW103" s="347"/>
      <c r="EX103" s="335">
        <v>0</v>
      </c>
      <c r="EY103" s="346"/>
      <c r="EZ103" s="346"/>
      <c r="FA103" s="346"/>
      <c r="FB103" s="346"/>
      <c r="FC103" s="347"/>
      <c r="FD103" s="347"/>
      <c r="FE103" s="347"/>
      <c r="FF103" s="335">
        <v>0</v>
      </c>
      <c r="FG103" s="346"/>
      <c r="FH103" s="346"/>
      <c r="FI103" s="346"/>
      <c r="FJ103" s="346"/>
      <c r="FK103" s="347"/>
      <c r="FL103" s="347"/>
      <c r="FM103" s="347"/>
      <c r="FN103" s="335">
        <v>0</v>
      </c>
      <c r="FO103" s="336">
        <v>0</v>
      </c>
      <c r="FP103" s="337">
        <v>0</v>
      </c>
      <c r="FQ103" s="338">
        <v>0</v>
      </c>
      <c r="FR103" s="338">
        <v>0</v>
      </c>
      <c r="FS103" s="339">
        <v>0</v>
      </c>
      <c r="FT103" s="338">
        <v>0</v>
      </c>
      <c r="FU103" s="340">
        <v>0</v>
      </c>
      <c r="FV103" s="340">
        <v>0</v>
      </c>
      <c r="FW103" s="340">
        <v>0</v>
      </c>
    </row>
    <row r="104" spans="1:179" x14ac:dyDescent="0.2">
      <c r="V104" s="341"/>
      <c r="W104" s="341"/>
      <c r="X104" s="341"/>
      <c r="Y104" s="341"/>
      <c r="Z104" s="341"/>
      <c r="AD104" s="341"/>
      <c r="AE104" s="352"/>
      <c r="AF104" s="352"/>
      <c r="AG104" s="352"/>
      <c r="AH104" s="341"/>
      <c r="AI104" s="341"/>
      <c r="AM104" s="341"/>
      <c r="AN104" s="341"/>
      <c r="AO104" s="341"/>
      <c r="BC104" s="341"/>
      <c r="BD104" s="341"/>
      <c r="BE104" s="341"/>
      <c r="BS104" s="341"/>
      <c r="BT104" s="341"/>
      <c r="BU104" s="341"/>
      <c r="CI104" s="341"/>
      <c r="CJ104" s="341"/>
      <c r="CK104" s="341"/>
      <c r="CY104" s="341"/>
      <c r="CZ104" s="341"/>
      <c r="DA104" s="341"/>
      <c r="DO104" s="341"/>
      <c r="DP104" s="341"/>
      <c r="DQ104" s="341"/>
      <c r="EE104" s="341"/>
      <c r="EF104" s="341"/>
      <c r="EG104" s="341"/>
      <c r="EU104" s="341"/>
      <c r="EV104" s="341"/>
      <c r="EW104" s="341"/>
      <c r="FK104" s="341"/>
      <c r="FL104" s="341"/>
      <c r="FM104" s="341"/>
    </row>
    <row r="108" spans="1:179" x14ac:dyDescent="0.2">
      <c r="G108" s="354"/>
      <c r="J108" s="354"/>
      <c r="V108" s="341"/>
      <c r="W108" s="341"/>
      <c r="X108" s="341"/>
      <c r="Y108" s="341"/>
      <c r="Z108" s="341"/>
      <c r="AD108" s="341"/>
      <c r="AE108" s="341"/>
      <c r="AF108" s="341"/>
      <c r="AG108" s="341"/>
      <c r="AH108" s="341"/>
      <c r="AI108" s="341"/>
      <c r="AM108" s="341"/>
      <c r="AN108" s="341"/>
      <c r="AO108" s="341"/>
      <c r="AU108" s="341"/>
      <c r="AV108" s="341"/>
      <c r="AW108" s="341"/>
      <c r="BC108" s="341"/>
      <c r="BD108" s="341"/>
      <c r="BE108" s="341"/>
      <c r="BK108" s="341"/>
      <c r="BL108" s="341"/>
      <c r="BM108" s="341"/>
      <c r="BS108" s="341"/>
      <c r="BT108" s="341"/>
      <c r="BU108" s="341"/>
      <c r="CA108" s="341"/>
      <c r="CB108" s="341"/>
      <c r="CC108" s="341"/>
      <c r="CI108" s="341"/>
      <c r="CJ108" s="341"/>
      <c r="CK108" s="341"/>
      <c r="CQ108" s="341"/>
      <c r="CR108" s="341"/>
      <c r="CS108" s="341"/>
      <c r="CY108" s="341"/>
      <c r="CZ108" s="341"/>
      <c r="DA108" s="341"/>
      <c r="DG108" s="341"/>
      <c r="DH108" s="341"/>
      <c r="DI108" s="341"/>
      <c r="DO108" s="341"/>
      <c r="DP108" s="341"/>
      <c r="DQ108" s="341"/>
      <c r="DW108" s="341"/>
      <c r="DX108" s="341"/>
      <c r="DY108" s="341"/>
      <c r="EE108" s="341"/>
      <c r="EF108" s="341"/>
      <c r="EG108" s="341"/>
      <c r="EM108" s="341"/>
      <c r="EN108" s="341"/>
      <c r="EO108" s="341"/>
      <c r="EU108" s="341"/>
      <c r="EV108" s="341"/>
      <c r="EW108" s="341"/>
      <c r="FC108" s="341"/>
      <c r="FD108" s="341"/>
      <c r="FE108" s="341"/>
      <c r="FK108" s="341"/>
      <c r="FL108" s="341"/>
      <c r="FM108" s="341"/>
      <c r="FO108" s="355"/>
    </row>
    <row r="109" spans="1:179" x14ac:dyDescent="0.2">
      <c r="G109" s="354"/>
    </row>
  </sheetData>
  <autoFilter ref="A3:XBT104" xr:uid="{00000000-0009-0000-0000-000003000000}"/>
  <mergeCells count="2">
    <mergeCell ref="B1:R1"/>
    <mergeCell ref="FO1:FW1"/>
  </mergeCells>
  <conditionalFormatting sqref="H4:H103">
    <cfRule type="cellIs" dxfId="108" priority="105" operator="greaterThan">
      <formula>$H$2</formula>
    </cfRule>
  </conditionalFormatting>
  <conditionalFormatting sqref="O4:R103">
    <cfRule type="expression" dxfId="107" priority="106">
      <formula>$O4+$P4+$Q4=$I4</formula>
    </cfRule>
  </conditionalFormatting>
  <conditionalFormatting sqref="S4:V103 AA4:AD103 AQ4:AT103 AY4:BB103 BG4:BJ103 BO4:BR103 BW4:BZ103 CE4:CH103 CM4:CP103 CU4:CX103 DC4:DF103 DK4:DN103 DS4:DV103 EA4:ED103 EI4:EL103 EQ4:ET103 EY4:FB103 FG4:FJ103 AI23:AL27 AI29:AL36 AI42:AL45 AI38:AL40 AI47:AL50 AI52:AL52 AI54:AL55 AI57:AL57 AI59:AL103 AI21:AL21 AI4:AL18">
    <cfRule type="cellIs" dxfId="106" priority="104" operator="greaterThanOrEqual">
      <formula>200</formula>
    </cfRule>
  </conditionalFormatting>
  <conditionalFormatting sqref="W4:W69 AE4:AE69 AU4:AU69 BC4:BC69 BS4:BS69 CA4:CA69 CI4:CI69 CQ4:CQ69 CY4:CY69 DO4:DO69 DW4:DW69 EE4:EE69 EM4:EM69 EU4:EU69 FC4:FC69 FK4:FK69 BK4:BK103 DG4:DG103 AM23:AM27 AM29:AM36 AM42:AM45 AM38:AM40 AM47:AM50 AM52 AM54:AM55 AM57 AM59:AM69 AM21 AM4:AM18">
    <cfRule type="expression" dxfId="105" priority="103">
      <formula>W4+X4+Y4=4</formula>
    </cfRule>
  </conditionalFormatting>
  <conditionalFormatting sqref="X4:X69 AF4:AF69 AV4:AV69 BD4:BD69 BT4:BT69 CB4:CB69 CJ4:CJ69 CR4:CR69 CZ4:CZ69 DP4:DP69 DX4:DX69 EF4:EF69 EN4:EN69 EV4:EV69 FD4:FD69 FL4:FL69 BL4:BL103 DH4:DH103 AN23:AN27 AN29:AN36 AN42:AN45 AN38:AN40 AN47:AN50 AN52 AN54:AN55 AN57 AN59:AN69 AN21 AN4:AN18">
    <cfRule type="expression" dxfId="104" priority="102">
      <formula>W4+X4+Y4=4</formula>
    </cfRule>
  </conditionalFormatting>
  <conditionalFormatting sqref="Y4:Y69 AG4:AG69 AW4:AW69 BE4:BE69 BU4:BU69 CC4:CC69 CK4:CK69 CS4:CS69 DA4:DA69 DQ4:DQ69 DY4:DY69 EG4:EG69 EO4:EO69 EW4:EW69 FE4:FE69 FM4:FM69 BM4:BM103 DI4:DI103 AO23:AO27 AO29:AO36 AO42:AO45 AO38:AO40 AO47:AO50 AO52 AO54:AO55 AO57 AO59:AO69 AO21 AO4:AO18">
    <cfRule type="expression" dxfId="103" priority="101">
      <formula>W4+X4+Y4=4</formula>
    </cfRule>
  </conditionalFormatting>
  <conditionalFormatting sqref="O70:R103">
    <cfRule type="expression" dxfId="102" priority="100">
      <formula>$O70+$P70+$Q70=$I70</formula>
    </cfRule>
  </conditionalFormatting>
  <conditionalFormatting sqref="AM70:AM103 W70:W103 AE70:AE103 AU70:AU103 BC70:BC103 BK70:BK103 BS70:BS103 CA70:CA103 CI70:CI103 CQ70:CQ103 CY70:CY103 DG70:DG103 DO70:DO103 DW70:DW103 EE70:EE103 EM70:EM103 EU70:EU103 FC70:FC103 FK70:FK103">
    <cfRule type="expression" dxfId="101" priority="99">
      <formula>W70+X70+Y70=4</formula>
    </cfRule>
  </conditionalFormatting>
  <conditionalFormatting sqref="AN70:AN103 X70:X103 AF70:AF103 AV70:AV103 BD70:BD103 BL70:BL103 BT70:BT103 CB70:CB103 CJ70:CJ103 CR70:CR103 CZ70:CZ103 DH70:DH103 DP70:DP103 DX70:DX103 EF70:EF103 EN70:EN103 EV70:EV103 FD70:FD103 FL70:FL103">
    <cfRule type="expression" dxfId="100" priority="98">
      <formula>W70+X70+Y70=4</formula>
    </cfRule>
  </conditionalFormatting>
  <conditionalFormatting sqref="AO70:AO103 Y70:Y103 AG70:AG103 AW70:AW103 BE70:BE103 BM70:BM103 BU70:BU103 CC70:CC103 CK70:CK103 CS70:CS103 DA70:DA103 DI70:DI103 DQ70:DQ103 DY70:DY103 EG70:EG103 EO70:EO103 EW70:EW103 FE70:FE103 FM70:FM103">
    <cfRule type="expression" dxfId="99" priority="97">
      <formula>W70+X70+Y70=4</formula>
    </cfRule>
  </conditionalFormatting>
  <conditionalFormatting sqref="W70:W103 AE70:AE103 AM70:AM103 AU70:AU103 BC70:BC103 BK70:BK103 BS70:BS103 CA70:CA103 CI70:CI103 CQ70:CQ103 CY70:CY103 DG70:DG103 DO70:DO103 DW70:DW103 EE70:EE103 EM70:EM103 EU70:EU103 FC70:FC103 FK70:FK103">
    <cfRule type="expression" dxfId="98" priority="96">
      <formula>W70+X70+Y70=4</formula>
    </cfRule>
  </conditionalFormatting>
  <conditionalFormatting sqref="X70:X103 AF70:AF103 AN70:AN103 AV70:AV103 BD70:BD103 BL70:BL103 BT70:BT103 CB70:CB103 CJ70:CJ103 CR70:CR103 CZ70:CZ103 DH70:DH103 DP70:DP103 DX70:DX103 EF70:EF103 EN70:EN103 EV70:EV103 FD70:FD103 FL70:FL103">
    <cfRule type="expression" dxfId="97" priority="95">
      <formula>W70+X70+Y70=4</formula>
    </cfRule>
  </conditionalFormatting>
  <conditionalFormatting sqref="Y70:Y103 AG70:AG103 AO70:AO103 AW70:AW103 BE70:BE103 BM70:BM103 BU70:BU103 CC70:CC103 CK70:CK103 CS70:CS103 DA70:DA103 DI70:DI103 DQ70:DQ103 DY70:DY103 EG70:EG103 EO70:EO103 EW70:EW103 FE70:FE103 FM70:FM103">
    <cfRule type="expression" dxfId="96" priority="94">
      <formula>W70+X70+Y70=4</formula>
    </cfRule>
  </conditionalFormatting>
  <conditionalFormatting sqref="K4:K103">
    <cfRule type="cellIs" dxfId="95" priority="107" operator="equal">
      <formula>MAX($K$4:$K$67)</formula>
    </cfRule>
  </conditionalFormatting>
  <conditionalFormatting sqref="N4:N103">
    <cfRule type="cellIs" dxfId="94" priority="108" operator="equal">
      <formula>MAX($N$4:$N$67)</formula>
    </cfRule>
  </conditionalFormatting>
  <conditionalFormatting sqref="O4:O103 R4:R103">
    <cfRule type="cellIs" dxfId="93" priority="109" operator="equal">
      <formula>MAX($O$4:$O$67)</formula>
    </cfRule>
  </conditionalFormatting>
  <conditionalFormatting sqref="BS74">
    <cfRule type="expression" dxfId="92" priority="93">
      <formula>BS74+BT74+BU74=4</formula>
    </cfRule>
  </conditionalFormatting>
  <conditionalFormatting sqref="BT74">
    <cfRule type="expression" dxfId="91" priority="92">
      <formula>BS74+BT74+BU74=4</formula>
    </cfRule>
  </conditionalFormatting>
  <conditionalFormatting sqref="BU74">
    <cfRule type="expression" dxfId="90" priority="91">
      <formula>BS74+BT74+BU74=4</formula>
    </cfRule>
  </conditionalFormatting>
  <conditionalFormatting sqref="DW5:DW6">
    <cfRule type="expression" dxfId="89" priority="90">
      <formula>DW5+DX5+DY5=4</formula>
    </cfRule>
  </conditionalFormatting>
  <conditionalFormatting sqref="DX5:DX6">
    <cfRule type="expression" dxfId="88" priority="89">
      <formula>DW5+DX5+DY5=4</formula>
    </cfRule>
  </conditionalFormatting>
  <conditionalFormatting sqref="DY5:DY6">
    <cfRule type="expression" dxfId="87" priority="88">
      <formula>DW5+DX5+DY5=4</formula>
    </cfRule>
  </conditionalFormatting>
  <conditionalFormatting sqref="DW56">
    <cfRule type="expression" dxfId="86" priority="87">
      <formula>DW56+DX56+DY56=4</formula>
    </cfRule>
  </conditionalFormatting>
  <conditionalFormatting sqref="DX56">
    <cfRule type="expression" dxfId="85" priority="86">
      <formula>DW56+DX56+DY56=4</formula>
    </cfRule>
  </conditionalFormatting>
  <conditionalFormatting sqref="DY56">
    <cfRule type="expression" dxfId="84" priority="85">
      <formula>DW56+DX56+DY56=4</formula>
    </cfRule>
  </conditionalFormatting>
  <conditionalFormatting sqref="DW73">
    <cfRule type="expression" dxfId="83" priority="84">
      <formula>DW73+DX73+DY73=4</formula>
    </cfRule>
  </conditionalFormatting>
  <conditionalFormatting sqref="DX73">
    <cfRule type="expression" dxfId="82" priority="83">
      <formula>DW73+DX73+DY73=4</formula>
    </cfRule>
  </conditionalFormatting>
  <conditionalFormatting sqref="DY73">
    <cfRule type="expression" dxfId="81" priority="82">
      <formula>DW73+DX73+DY73=4</formula>
    </cfRule>
  </conditionalFormatting>
  <conditionalFormatting sqref="DW73">
    <cfRule type="expression" dxfId="80" priority="81">
      <formula>DW73+DX73+DY73=4</formula>
    </cfRule>
  </conditionalFormatting>
  <conditionalFormatting sqref="DX73">
    <cfRule type="expression" dxfId="79" priority="80">
      <formula>DW73+DX73+DY73=4</formula>
    </cfRule>
  </conditionalFormatting>
  <conditionalFormatting sqref="DY73">
    <cfRule type="expression" dxfId="78" priority="79">
      <formula>DW73+DX73+DY73=4</formula>
    </cfRule>
  </conditionalFormatting>
  <conditionalFormatting sqref="W26">
    <cfRule type="expression" dxfId="77" priority="78">
      <formula>W26+X26+Y26=4</formula>
    </cfRule>
  </conditionalFormatting>
  <conditionalFormatting sqref="X26">
    <cfRule type="expression" dxfId="76" priority="77">
      <formula>W26+X26+Y26=4</formula>
    </cfRule>
  </conditionalFormatting>
  <conditionalFormatting sqref="Y26">
    <cfRule type="expression" dxfId="75" priority="76">
      <formula>W26+X26+Y26=4</formula>
    </cfRule>
  </conditionalFormatting>
  <conditionalFormatting sqref="W16">
    <cfRule type="expression" dxfId="74" priority="75">
      <formula>W16+X16+Y16=4</formula>
    </cfRule>
  </conditionalFormatting>
  <conditionalFormatting sqref="X16">
    <cfRule type="expression" dxfId="73" priority="74">
      <formula>W16+X16+Y16=4</formula>
    </cfRule>
  </conditionalFormatting>
  <conditionalFormatting sqref="Y16">
    <cfRule type="expression" dxfId="72" priority="73">
      <formula>W16+X16+Y16=4</formula>
    </cfRule>
  </conditionalFormatting>
  <conditionalFormatting sqref="CQ4">
    <cfRule type="expression" dxfId="71" priority="72">
      <formula>CQ4+CR4+CS4=4</formula>
    </cfRule>
  </conditionalFormatting>
  <conditionalFormatting sqref="CR4">
    <cfRule type="expression" dxfId="70" priority="71">
      <formula>CQ4+CR4+CS4=4</formula>
    </cfRule>
  </conditionalFormatting>
  <conditionalFormatting sqref="CS4">
    <cfRule type="expression" dxfId="69" priority="70">
      <formula>CQ4+CR4+CS4=4</formula>
    </cfRule>
  </conditionalFormatting>
  <conditionalFormatting sqref="CQ22">
    <cfRule type="expression" dxfId="68" priority="69">
      <formula>CQ22+CR22+CS22=4</formula>
    </cfRule>
  </conditionalFormatting>
  <conditionalFormatting sqref="CR22">
    <cfRule type="expression" dxfId="67" priority="68">
      <formula>CQ22+CR22+CS22=4</formula>
    </cfRule>
  </conditionalFormatting>
  <conditionalFormatting sqref="CS22">
    <cfRule type="expression" dxfId="66" priority="67">
      <formula>CQ22+CR22+CS22=4</formula>
    </cfRule>
  </conditionalFormatting>
  <conditionalFormatting sqref="CQ56">
    <cfRule type="expression" dxfId="65" priority="66">
      <formula>CQ56+CR56+CS56=4</formula>
    </cfRule>
  </conditionalFormatting>
  <conditionalFormatting sqref="CR56">
    <cfRule type="expression" dxfId="64" priority="65">
      <formula>CQ56+CR56+CS56=4</formula>
    </cfRule>
  </conditionalFormatting>
  <conditionalFormatting sqref="CS56">
    <cfRule type="expression" dxfId="63" priority="64">
      <formula>CQ56+CR56+CS56=4</formula>
    </cfRule>
  </conditionalFormatting>
  <conditionalFormatting sqref="CQ47">
    <cfRule type="expression" dxfId="62" priority="63">
      <formula>CQ47+CR47+CS47=4</formula>
    </cfRule>
  </conditionalFormatting>
  <conditionalFormatting sqref="CR47">
    <cfRule type="expression" dxfId="61" priority="62">
      <formula>CQ47+CR47+CS47=4</formula>
    </cfRule>
  </conditionalFormatting>
  <conditionalFormatting sqref="CS47">
    <cfRule type="expression" dxfId="60" priority="61">
      <formula>CQ47+CR47+CS47=4</formula>
    </cfRule>
  </conditionalFormatting>
  <conditionalFormatting sqref="BC29">
    <cfRule type="expression" dxfId="59" priority="60">
      <formula>BC29+BD29+BE29=4</formula>
    </cfRule>
  </conditionalFormatting>
  <conditionalFormatting sqref="BD29">
    <cfRule type="expression" dxfId="58" priority="59">
      <formula>BC29+BD29+BE29=4</formula>
    </cfRule>
  </conditionalFormatting>
  <conditionalFormatting sqref="BE29">
    <cfRule type="expression" dxfId="57" priority="58">
      <formula>BC29+BD29+BE29=4</formula>
    </cfRule>
  </conditionalFormatting>
  <conditionalFormatting sqref="M4:M103">
    <cfRule type="cellIs" dxfId="56" priority="57" operator="equal">
      <formula>MAX($M$4:$M$102)</formula>
    </cfRule>
  </conditionalFormatting>
  <conditionalFormatting sqref="L3:L103">
    <cfRule type="cellIs" dxfId="55" priority="56" operator="equal">
      <formula>MAX($L$4:$L$102)</formula>
    </cfRule>
  </conditionalFormatting>
  <conditionalFormatting sqref="C4:G103">
    <cfRule type="expression" dxfId="54" priority="54">
      <formula>$C4="II"</formula>
    </cfRule>
    <cfRule type="expression" dxfId="53" priority="55">
      <formula>$C4="I"</formula>
    </cfRule>
  </conditionalFormatting>
  <conditionalFormatting sqref="FP4:FP103">
    <cfRule type="cellIs" dxfId="52" priority="53" operator="equal">
      <formula>MAX($K$4:$K$67)</formula>
    </cfRule>
  </conditionalFormatting>
  <conditionalFormatting sqref="FS4:FS103">
    <cfRule type="cellIs" dxfId="51" priority="52" operator="equal">
      <formula>MAX($N$4:$N$67)</formula>
    </cfRule>
  </conditionalFormatting>
  <conditionalFormatting sqref="FW4:FW103 FT4:FT103">
    <cfRule type="cellIs" dxfId="50" priority="51" operator="equal">
      <formula>MAX($O$4:$O$67)</formula>
    </cfRule>
  </conditionalFormatting>
  <conditionalFormatting sqref="FR4:FR103">
    <cfRule type="cellIs" dxfId="49" priority="50" operator="equal">
      <formula>MAX($M$4:$M$102)</formula>
    </cfRule>
  </conditionalFormatting>
  <conditionalFormatting sqref="FQ3:FQ103">
    <cfRule type="cellIs" dxfId="48" priority="49" operator="equal">
      <formula>MAX($L$4:$L$102)</formula>
    </cfRule>
  </conditionalFormatting>
  <conditionalFormatting sqref="G4:G103">
    <cfRule type="expression" dxfId="47" priority="46">
      <formula>$D4="z"</formula>
    </cfRule>
    <cfRule type="expression" dxfId="46" priority="48">
      <formula>$D4="c"</formula>
    </cfRule>
  </conditionalFormatting>
  <conditionalFormatting sqref="D4:D103">
    <cfRule type="expression" dxfId="45" priority="45">
      <formula>$D4="z"</formula>
    </cfRule>
    <cfRule type="expression" dxfId="44" priority="47">
      <formula>$D4="c"</formula>
    </cfRule>
  </conditionalFormatting>
  <conditionalFormatting sqref="AI22:AL22">
    <cfRule type="cellIs" dxfId="43" priority="44" operator="greaterThanOrEqual">
      <formula>200</formula>
    </cfRule>
  </conditionalFormatting>
  <conditionalFormatting sqref="AM22">
    <cfRule type="expression" dxfId="42" priority="43">
      <formula>AM22+AN22+AO22=4</formula>
    </cfRule>
  </conditionalFormatting>
  <conditionalFormatting sqref="AN22">
    <cfRule type="expression" dxfId="41" priority="42">
      <formula>AM22+AN22+AO22=4</formula>
    </cfRule>
  </conditionalFormatting>
  <conditionalFormatting sqref="AO22">
    <cfRule type="expression" dxfId="40" priority="41">
      <formula>AM22+AN22+AO22=4</formula>
    </cfRule>
  </conditionalFormatting>
  <conditionalFormatting sqref="AI28:AL28">
    <cfRule type="cellIs" dxfId="39" priority="40" operator="greaterThanOrEqual">
      <formula>200</formula>
    </cfRule>
  </conditionalFormatting>
  <conditionalFormatting sqref="AM28">
    <cfRule type="expression" dxfId="38" priority="39">
      <formula>AM28+AN28+AO28=4</formula>
    </cfRule>
  </conditionalFormatting>
  <conditionalFormatting sqref="AN28">
    <cfRule type="expression" dxfId="37" priority="38">
      <formula>AM28+AN28+AO28=4</formula>
    </cfRule>
  </conditionalFormatting>
  <conditionalFormatting sqref="AO28">
    <cfRule type="expression" dxfId="36" priority="37">
      <formula>AM28+AN28+AO28=4</formula>
    </cfRule>
  </conditionalFormatting>
  <conditionalFormatting sqref="AI41:AL41">
    <cfRule type="cellIs" dxfId="35" priority="36" operator="greaterThanOrEqual">
      <formula>200</formula>
    </cfRule>
  </conditionalFormatting>
  <conditionalFormatting sqref="AM41">
    <cfRule type="expression" dxfId="34" priority="35">
      <formula>AM41+AN41+AO41=4</formula>
    </cfRule>
  </conditionalFormatting>
  <conditionalFormatting sqref="AN41">
    <cfRule type="expression" dxfId="33" priority="34">
      <formula>AM41+AN41+AO41=4</formula>
    </cfRule>
  </conditionalFormatting>
  <conditionalFormatting sqref="AO41">
    <cfRule type="expression" dxfId="32" priority="33">
      <formula>AM41+AN41+AO41=4</formula>
    </cfRule>
  </conditionalFormatting>
  <conditionalFormatting sqref="AI37:AL37">
    <cfRule type="cellIs" dxfId="31" priority="32" operator="greaterThanOrEqual">
      <formula>200</formula>
    </cfRule>
  </conditionalFormatting>
  <conditionalFormatting sqref="AM37">
    <cfRule type="expression" dxfId="30" priority="31">
      <formula>AM37+AN37+AO37=4</formula>
    </cfRule>
  </conditionalFormatting>
  <conditionalFormatting sqref="AN37">
    <cfRule type="expression" dxfId="29" priority="30">
      <formula>AM37+AN37+AO37=4</formula>
    </cfRule>
  </conditionalFormatting>
  <conditionalFormatting sqref="AO37">
    <cfRule type="expression" dxfId="28" priority="29">
      <formula>AM37+AN37+AO37=4</formula>
    </cfRule>
  </conditionalFormatting>
  <conditionalFormatting sqref="AI46:AL46">
    <cfRule type="cellIs" dxfId="27" priority="28" operator="greaterThanOrEqual">
      <formula>200</formula>
    </cfRule>
  </conditionalFormatting>
  <conditionalFormatting sqref="AM46">
    <cfRule type="expression" dxfId="26" priority="27">
      <formula>AM46+AN46+AO46=4</formula>
    </cfRule>
  </conditionalFormatting>
  <conditionalFormatting sqref="AN46">
    <cfRule type="expression" dxfId="25" priority="26">
      <formula>AM46+AN46+AO46=4</formula>
    </cfRule>
  </conditionalFormatting>
  <conditionalFormatting sqref="AO46">
    <cfRule type="expression" dxfId="24" priority="25">
      <formula>AM46+AN46+AO46=4</formula>
    </cfRule>
  </conditionalFormatting>
  <conditionalFormatting sqref="AI51:AL51">
    <cfRule type="cellIs" dxfId="23" priority="24" operator="greaterThanOrEqual">
      <formula>200</formula>
    </cfRule>
  </conditionalFormatting>
  <conditionalFormatting sqref="AM51">
    <cfRule type="expression" dxfId="22" priority="23">
      <formula>AM51+AN51+AO51=4</formula>
    </cfRule>
  </conditionalFormatting>
  <conditionalFormatting sqref="AN51">
    <cfRule type="expression" dxfId="21" priority="22">
      <formula>AM51+AN51+AO51=4</formula>
    </cfRule>
  </conditionalFormatting>
  <conditionalFormatting sqref="AO51">
    <cfRule type="expression" dxfId="20" priority="21">
      <formula>AM51+AN51+AO51=4</formula>
    </cfRule>
  </conditionalFormatting>
  <conditionalFormatting sqref="AI53:AL53">
    <cfRule type="cellIs" dxfId="19" priority="20" operator="greaterThanOrEqual">
      <formula>200</formula>
    </cfRule>
  </conditionalFormatting>
  <conditionalFormatting sqref="AM53">
    <cfRule type="expression" dxfId="18" priority="19">
      <formula>AM53+AN53+AO53=4</formula>
    </cfRule>
  </conditionalFormatting>
  <conditionalFormatting sqref="AN53">
    <cfRule type="expression" dxfId="17" priority="18">
      <formula>AM53+AN53+AO53=4</formula>
    </cfRule>
  </conditionalFormatting>
  <conditionalFormatting sqref="AO53">
    <cfRule type="expression" dxfId="16" priority="17">
      <formula>AM53+AN53+AO53=4</formula>
    </cfRule>
  </conditionalFormatting>
  <conditionalFormatting sqref="AI56:AL56">
    <cfRule type="cellIs" dxfId="15" priority="16" operator="greaterThanOrEqual">
      <formula>200</formula>
    </cfRule>
  </conditionalFormatting>
  <conditionalFormatting sqref="AM56">
    <cfRule type="expression" dxfId="14" priority="15">
      <formula>AM56+AN56+AO56=4</formula>
    </cfRule>
  </conditionalFormatting>
  <conditionalFormatting sqref="AN56">
    <cfRule type="expression" dxfId="13" priority="14">
      <formula>AM56+AN56+AO56=4</formula>
    </cfRule>
  </conditionalFormatting>
  <conditionalFormatting sqref="AO56">
    <cfRule type="expression" dxfId="12" priority="13">
      <formula>AM56+AN56+AO56=4</formula>
    </cfRule>
  </conditionalFormatting>
  <conditionalFormatting sqref="AI58:AL58">
    <cfRule type="cellIs" dxfId="11" priority="12" operator="greaterThanOrEqual">
      <formula>200</formula>
    </cfRule>
  </conditionalFormatting>
  <conditionalFormatting sqref="AM58">
    <cfRule type="expression" dxfId="10" priority="11">
      <formula>AM58+AN58+AO58=4</formula>
    </cfRule>
  </conditionalFormatting>
  <conditionalFormatting sqref="AN58">
    <cfRule type="expression" dxfId="9" priority="10">
      <formula>AM58+AN58+AO58=4</formula>
    </cfRule>
  </conditionalFormatting>
  <conditionalFormatting sqref="AO58">
    <cfRule type="expression" dxfId="8" priority="9">
      <formula>AM58+AN58+AO58=4</formula>
    </cfRule>
  </conditionalFormatting>
  <conditionalFormatting sqref="AI19:AL19">
    <cfRule type="cellIs" dxfId="7" priority="8" operator="greaterThanOrEqual">
      <formula>200</formula>
    </cfRule>
  </conditionalFormatting>
  <conditionalFormatting sqref="AM19">
    <cfRule type="expression" dxfId="6" priority="7">
      <formula>AM19+AN19+AO19=4</formula>
    </cfRule>
  </conditionalFormatting>
  <conditionalFormatting sqref="AN19">
    <cfRule type="expression" dxfId="5" priority="6">
      <formula>AM19+AN19+AO19=4</formula>
    </cfRule>
  </conditionalFormatting>
  <conditionalFormatting sqref="AO19">
    <cfRule type="expression" dxfId="4" priority="5">
      <formula>AM19+AN19+AO19=4</formula>
    </cfRule>
  </conditionalFormatting>
  <conditionalFormatting sqref="AI20:AL20">
    <cfRule type="cellIs" dxfId="3" priority="4" operator="greaterThanOrEqual">
      <formula>200</formula>
    </cfRule>
  </conditionalFormatting>
  <conditionalFormatting sqref="AM20">
    <cfRule type="expression" dxfId="2" priority="3">
      <formula>AM20+AN20+AO20=4</formula>
    </cfRule>
  </conditionalFormatting>
  <conditionalFormatting sqref="AN20">
    <cfRule type="expression" dxfId="1" priority="2">
      <formula>AM20+AN20+AO20=4</formula>
    </cfRule>
  </conditionalFormatting>
  <conditionalFormatting sqref="AO20">
    <cfRule type="expression" dxfId="0" priority="1">
      <formula>AM20+AN20+AO20=4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2017-12-21T22:05:43Z</dcterms:created>
  <dcterms:modified xsi:type="dcterms:W3CDTF">2017-12-21T22:06:25Z</dcterms:modified>
</cp:coreProperties>
</file>